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80" windowWidth="19960" windowHeight="14200" activeTab="0"/>
  </bookViews>
  <sheets>
    <sheet name="Peanut" sheetId="1" r:id="rId1"/>
  </sheets>
  <definedNames>
    <definedName name="_xlnm.Print_Area" localSheetId="0">'Peanut'!$A$1:$H$105</definedName>
  </definedNames>
  <calcPr fullCalcOnLoad="1"/>
</workbook>
</file>

<file path=xl/sharedStrings.xml><?xml version="1.0" encoding="utf-8"?>
<sst xmlns="http://schemas.openxmlformats.org/spreadsheetml/2006/main" count="419" uniqueCount="86">
  <si>
    <t>Patients:</t>
  </si>
  <si>
    <t>No xy</t>
  </si>
  <si>
    <t>Allergens:</t>
  </si>
  <si>
    <t>Allergen Dilutions:</t>
  </si>
  <si>
    <t>ul</t>
  </si>
  <si>
    <t>Stock</t>
  </si>
  <si>
    <t>Stimul.</t>
  </si>
  <si>
    <t>c1</t>
  </si>
  <si>
    <t xml:space="preserve">Recostitute with </t>
  </si>
  <si>
    <t>c2</t>
  </si>
  <si>
    <t>c3</t>
  </si>
  <si>
    <t>ul of c2      +</t>
  </si>
  <si>
    <t>Stimulation &amp; Labelling</t>
  </si>
  <si>
    <t>Tube #</t>
  </si>
  <si>
    <t>Name</t>
  </si>
  <si>
    <t>Stimulation-buffer</t>
  </si>
  <si>
    <t>EDTA-  Whole blood</t>
  </si>
  <si>
    <t>Stimulus/allergen</t>
  </si>
  <si>
    <t>Dye</t>
  </si>
  <si>
    <t>Stimulation</t>
  </si>
  <si>
    <t>CCR-SR</t>
  </si>
  <si>
    <t>PB</t>
  </si>
  <si>
    <t>100 ul</t>
  </si>
  <si>
    <t>15' 37°C</t>
  </si>
  <si>
    <t>PC</t>
  </si>
  <si>
    <t>CCR-STCON</t>
  </si>
  <si>
    <t>fMLP</t>
  </si>
  <si>
    <t>CCR-FMLP</t>
  </si>
  <si>
    <t>Lysis</t>
  </si>
  <si>
    <t>Add to all tubes 2 ml Lysing Reagent</t>
  </si>
  <si>
    <t>Incubate  5-10 min and centrifuge for 5 min at 500 x g</t>
  </si>
  <si>
    <t xml:space="preserve">Decant the supernatant </t>
  </si>
  <si>
    <t>Resuspend cells with 300 - 800 µl of Wash Buffer</t>
  </si>
  <si>
    <t>Proceed to analysis within 8 hours</t>
  </si>
  <si>
    <t>Count 800 - 1000 Basophilic cells (within CCR3-gate)</t>
  </si>
  <si>
    <t>Blood consumption</t>
  </si>
  <si>
    <t>Whole Blood (ul):</t>
  </si>
  <si>
    <t>Flow2 CAST®  Testing: Peanut</t>
  </si>
  <si>
    <t>Flow2 CAST®  (FK-CCR)  Whole Blood Protocol</t>
  </si>
  <si>
    <t>conc (ug/ml)</t>
  </si>
  <si>
    <t>ul of c1      +</t>
  </si>
  <si>
    <t>c4</t>
  </si>
  <si>
    <t>ul of c3      +</t>
  </si>
  <si>
    <t>ug/vial</t>
  </si>
  <si>
    <t>Peanut Lot RD0503</t>
  </si>
  <si>
    <t>F13 L3 c1</t>
  </si>
  <si>
    <t>F13 L3 c2</t>
  </si>
  <si>
    <t>F13 L3 c3</t>
  </si>
  <si>
    <t>F13 L3 c4</t>
  </si>
  <si>
    <t>Peanut Lot RD0504</t>
  </si>
  <si>
    <t>F13 L4 c1</t>
  </si>
  <si>
    <t>F13 L4 c2</t>
  </si>
  <si>
    <t>F13 L4 c3</t>
  </si>
  <si>
    <t>F13 L4 c4</t>
  </si>
  <si>
    <t>Peanut Lot RD0505</t>
  </si>
  <si>
    <t>F13 L5 c1</t>
  </si>
  <si>
    <t>F13 L5 c2</t>
  </si>
  <si>
    <t>F13 L5 c3</t>
  </si>
  <si>
    <t>F13 L5 c4</t>
  </si>
  <si>
    <t>ARAH1 c1</t>
  </si>
  <si>
    <t>ARAH1 c2</t>
  </si>
  <si>
    <t>ARAH1 c3</t>
  </si>
  <si>
    <t>ARAH1 c4</t>
  </si>
  <si>
    <t>ARAH2 c1</t>
  </si>
  <si>
    <t>ARAH2 c2</t>
  </si>
  <si>
    <t>ARAH2 c3</t>
  </si>
  <si>
    <t>ARAH2 c4</t>
  </si>
  <si>
    <t>ARAH6 c1</t>
  </si>
  <si>
    <t>ARAH6 c2</t>
  </si>
  <si>
    <t>ARAH6 c3</t>
  </si>
  <si>
    <t>ARAH6 c4</t>
  </si>
  <si>
    <t>Ara h 1</t>
  </si>
  <si>
    <t>Ara h 2</t>
  </si>
  <si>
    <t>Ara h 6</t>
  </si>
  <si>
    <t>CCR-STB</t>
  </si>
  <si>
    <t>50 ul</t>
  </si>
  <si>
    <t xml:space="preserve">20 ul </t>
  </si>
  <si>
    <t>Peanut extract (BAG-F13)</t>
  </si>
  <si>
    <t>c5</t>
  </si>
  <si>
    <t>F13 L3 c5</t>
  </si>
  <si>
    <t>ul of c4      +</t>
  </si>
  <si>
    <t>F13 L4 c5</t>
  </si>
  <si>
    <t>F13 L5 c5</t>
  </si>
  <si>
    <t>ARAH1 c5</t>
  </si>
  <si>
    <t>ARAH2 c5</t>
  </si>
  <si>
    <t>ARAH6 c5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</si>
</sst>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_ * #,##0.0_ ;_ * \-#,##0.0_ ;_ * &quot;-&quot;??_ ;_ @_ "/>
    <numFmt numFmtId="191" formatCode="_ * #,##0.000_ ;_ * \-#,##0.000_ ;_ * &quot;-&quot;??_ ;_ @_ 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4" borderId="9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3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Font="1" applyBorder="1" applyAlignment="1">
      <alignment/>
    </xf>
    <xf numFmtId="191" fontId="0" fillId="0" borderId="0" xfId="15" applyNumberFormat="1" applyFont="1" applyBorder="1" applyAlignment="1">
      <alignment horizontal="right"/>
    </xf>
    <xf numFmtId="187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zoomScale="125" zoomScaleNormal="125" zoomScaleSheetLayoutView="100" workbookViewId="0" topLeftCell="A57">
      <selection activeCell="A92" sqref="A92"/>
    </sheetView>
  </sheetViews>
  <sheetFormatPr defaultColWidth="11.421875" defaultRowHeight="12.75"/>
  <cols>
    <col min="1" max="1" width="8.421875" style="0" customWidth="1"/>
    <col min="2" max="2" width="16.28125" style="0" customWidth="1"/>
    <col min="4" max="4" width="13.00390625" style="0" customWidth="1"/>
    <col min="5" max="5" width="6.140625" style="0" customWidth="1"/>
    <col min="6" max="6" width="16.421875" style="0" customWidth="1"/>
    <col min="7" max="7" width="11.28125" style="0" customWidth="1"/>
  </cols>
  <sheetData>
    <row r="1" spans="1:8" ht="16.5">
      <c r="A1" s="52" t="s">
        <v>37</v>
      </c>
      <c r="B1" s="53"/>
      <c r="C1" s="53"/>
      <c r="D1" s="53"/>
      <c r="E1" s="53"/>
      <c r="F1" s="53"/>
      <c r="G1" s="53"/>
      <c r="H1" s="53"/>
    </row>
    <row r="2" spans="3:8" ht="12">
      <c r="C2" s="1"/>
      <c r="D2" s="1"/>
      <c r="E2" s="1"/>
      <c r="F2" s="1"/>
      <c r="G2" s="1"/>
      <c r="H2" s="1"/>
    </row>
    <row r="3" spans="1:6" ht="18.75" customHeight="1">
      <c r="A3" s="2" t="s">
        <v>0</v>
      </c>
      <c r="C3" s="2" t="s">
        <v>1</v>
      </c>
      <c r="D3" s="3"/>
      <c r="E3" s="3"/>
      <c r="F3" s="4"/>
    </row>
    <row r="4" spans="3:6" ht="11.25" customHeight="1">
      <c r="C4" s="2"/>
      <c r="F4" s="2"/>
    </row>
    <row r="5" spans="1:8" ht="12.75">
      <c r="A5" s="2" t="s">
        <v>2</v>
      </c>
      <c r="C5" s="2" t="s">
        <v>77</v>
      </c>
      <c r="D5" s="2"/>
      <c r="F5" s="2" t="s">
        <v>71</v>
      </c>
      <c r="G5" s="2" t="s">
        <v>72</v>
      </c>
      <c r="H5" s="2" t="s">
        <v>73</v>
      </c>
    </row>
    <row r="6" spans="1:4" ht="8.25" customHeight="1">
      <c r="A6" s="2"/>
      <c r="C6" s="2"/>
      <c r="D6" s="2"/>
    </row>
    <row r="7" spans="1:8" ht="9" customHeight="1">
      <c r="A7" s="6"/>
      <c r="B7" s="6"/>
      <c r="C7" s="6"/>
      <c r="D7" s="6"/>
      <c r="E7" s="6"/>
      <c r="F7" s="6"/>
      <c r="G7" s="6"/>
      <c r="H7" s="6"/>
    </row>
    <row r="8" ht="12.75">
      <c r="A8" s="2" t="s">
        <v>38</v>
      </c>
    </row>
    <row r="9" ht="9.75" customHeight="1"/>
    <row r="10" spans="1:3" ht="12.75">
      <c r="A10" s="2" t="s">
        <v>3</v>
      </c>
      <c r="C10" s="1"/>
    </row>
    <row r="11" spans="1:8" ht="12">
      <c r="A11" s="7"/>
      <c r="C11" s="1"/>
      <c r="G11" s="8" t="s">
        <v>39</v>
      </c>
      <c r="H11" s="8" t="s">
        <v>39</v>
      </c>
    </row>
    <row r="12" spans="1:8" ht="12">
      <c r="A12" s="47" t="s">
        <v>44</v>
      </c>
      <c r="B12" s="5"/>
      <c r="C12" s="45">
        <v>1.1</v>
      </c>
      <c r="D12" s="46" t="s">
        <v>43</v>
      </c>
      <c r="E12" s="9" t="s">
        <v>4</v>
      </c>
      <c r="G12" s="10" t="s">
        <v>5</v>
      </c>
      <c r="H12" s="10" t="s">
        <v>6</v>
      </c>
    </row>
    <row r="13" spans="1:8" ht="12">
      <c r="A13" s="9" t="s">
        <v>7</v>
      </c>
      <c r="B13" t="s">
        <v>45</v>
      </c>
      <c r="C13" s="1" t="s">
        <v>8</v>
      </c>
      <c r="D13" s="1"/>
      <c r="E13">
        <v>250</v>
      </c>
      <c r="F13" t="s">
        <v>74</v>
      </c>
      <c r="G13" s="11">
        <f>C12/E13*1000</f>
        <v>4.4</v>
      </c>
      <c r="H13" s="12">
        <f>G13/4.4</f>
        <v>1</v>
      </c>
    </row>
    <row r="14" spans="1:8" ht="12">
      <c r="A14" s="9" t="s">
        <v>9</v>
      </c>
      <c r="B14" t="s">
        <v>46</v>
      </c>
      <c r="C14" s="1">
        <v>50</v>
      </c>
      <c r="D14" s="1" t="s">
        <v>40</v>
      </c>
      <c r="E14" s="15">
        <v>200</v>
      </c>
      <c r="F14" t="s">
        <v>74</v>
      </c>
      <c r="G14" s="14">
        <f>G13*C14/(E14+C14)</f>
        <v>0.8800000000000001</v>
      </c>
      <c r="H14" s="12">
        <f>G14/4.4</f>
        <v>0.2</v>
      </c>
    </row>
    <row r="15" spans="1:8" ht="12">
      <c r="A15" s="9" t="s">
        <v>10</v>
      </c>
      <c r="B15" t="s">
        <v>47</v>
      </c>
      <c r="C15" s="1">
        <v>50</v>
      </c>
      <c r="D15" s="1" t="s">
        <v>11</v>
      </c>
      <c r="E15" s="15">
        <v>200</v>
      </c>
      <c r="F15" t="s">
        <v>74</v>
      </c>
      <c r="G15" s="14">
        <f>G14*C15/(E15+C15)</f>
        <v>0.17600000000000002</v>
      </c>
      <c r="H15" s="49">
        <f>G15/4.4</f>
        <v>0.04</v>
      </c>
    </row>
    <row r="16" spans="1:8" ht="12">
      <c r="A16" s="9" t="s">
        <v>41</v>
      </c>
      <c r="B16" t="s">
        <v>48</v>
      </c>
      <c r="C16" s="1">
        <v>50</v>
      </c>
      <c r="D16" s="1" t="s">
        <v>42</v>
      </c>
      <c r="E16" s="15">
        <v>200</v>
      </c>
      <c r="F16" t="s">
        <v>74</v>
      </c>
      <c r="G16" s="48">
        <f>G15*C16/(E16+C16)</f>
        <v>0.0352</v>
      </c>
      <c r="H16" s="50">
        <f>G16/4.4</f>
        <v>0.008</v>
      </c>
    </row>
    <row r="17" spans="1:8" ht="12">
      <c r="A17" s="9" t="s">
        <v>78</v>
      </c>
      <c r="B17" t="s">
        <v>79</v>
      </c>
      <c r="C17" s="1">
        <v>50</v>
      </c>
      <c r="D17" s="1" t="s">
        <v>80</v>
      </c>
      <c r="E17" s="15">
        <v>200</v>
      </c>
      <c r="F17" t="s">
        <v>74</v>
      </c>
      <c r="G17" s="48">
        <f>G16*C17/(E17+C17)</f>
        <v>0.00704</v>
      </c>
      <c r="H17" s="50">
        <f>G17/4.4</f>
        <v>0.0015999999999999999</v>
      </c>
    </row>
    <row r="18" spans="3:8" ht="4.5" customHeight="1">
      <c r="C18" s="1"/>
      <c r="D18" s="1"/>
      <c r="E18" s="15"/>
      <c r="G18" s="14"/>
      <c r="H18" s="12"/>
    </row>
    <row r="19" spans="1:8" ht="12">
      <c r="A19" s="47" t="s">
        <v>49</v>
      </c>
      <c r="B19" s="5"/>
      <c r="C19" s="45">
        <v>1.1</v>
      </c>
      <c r="D19" s="46" t="s">
        <v>43</v>
      </c>
      <c r="E19" s="9" t="s">
        <v>4</v>
      </c>
      <c r="G19" s="10" t="s">
        <v>5</v>
      </c>
      <c r="H19" s="10" t="s">
        <v>6</v>
      </c>
    </row>
    <row r="20" spans="1:8" ht="12">
      <c r="A20" s="9" t="s">
        <v>7</v>
      </c>
      <c r="B20" t="s">
        <v>50</v>
      </c>
      <c r="C20" s="1" t="s">
        <v>8</v>
      </c>
      <c r="D20" s="1"/>
      <c r="E20">
        <v>250</v>
      </c>
      <c r="F20" t="s">
        <v>74</v>
      </c>
      <c r="G20" s="11">
        <f>C19/E20*1000</f>
        <v>4.4</v>
      </c>
      <c r="H20" s="12">
        <f>G20/4.4</f>
        <v>1</v>
      </c>
    </row>
    <row r="21" spans="1:8" ht="12">
      <c r="A21" s="9" t="s">
        <v>9</v>
      </c>
      <c r="B21" t="s">
        <v>51</v>
      </c>
      <c r="C21" s="1">
        <v>50</v>
      </c>
      <c r="D21" s="1" t="s">
        <v>40</v>
      </c>
      <c r="E21" s="15">
        <v>200</v>
      </c>
      <c r="F21" t="s">
        <v>74</v>
      </c>
      <c r="G21" s="14">
        <f>G20*C21/(E21+C21)</f>
        <v>0.8800000000000001</v>
      </c>
      <c r="H21" s="12">
        <f>G21/4.4</f>
        <v>0.2</v>
      </c>
    </row>
    <row r="22" spans="1:8" ht="12">
      <c r="A22" s="9" t="s">
        <v>10</v>
      </c>
      <c r="B22" t="s">
        <v>52</v>
      </c>
      <c r="C22" s="1">
        <v>50</v>
      </c>
      <c r="D22" s="1" t="s">
        <v>11</v>
      </c>
      <c r="E22" s="15">
        <v>200</v>
      </c>
      <c r="F22" t="s">
        <v>74</v>
      </c>
      <c r="G22" s="14">
        <f>G21*C22/(E22+C22)</f>
        <v>0.17600000000000002</v>
      </c>
      <c r="H22" s="49">
        <f>G22/4.4</f>
        <v>0.04</v>
      </c>
    </row>
    <row r="23" spans="1:8" ht="12">
      <c r="A23" s="9" t="s">
        <v>41</v>
      </c>
      <c r="B23" t="s">
        <v>53</v>
      </c>
      <c r="C23" s="1">
        <v>50</v>
      </c>
      <c r="D23" s="1" t="s">
        <v>42</v>
      </c>
      <c r="E23" s="15">
        <v>200</v>
      </c>
      <c r="F23" t="s">
        <v>74</v>
      </c>
      <c r="G23" s="48">
        <f>G22*C23/(E23+C23)</f>
        <v>0.0352</v>
      </c>
      <c r="H23" s="50">
        <f>G23/4.4</f>
        <v>0.008</v>
      </c>
    </row>
    <row r="24" spans="1:8" ht="12">
      <c r="A24" s="9" t="s">
        <v>78</v>
      </c>
      <c r="B24" t="s">
        <v>81</v>
      </c>
      <c r="C24" s="1">
        <v>50</v>
      </c>
      <c r="D24" s="1" t="s">
        <v>80</v>
      </c>
      <c r="E24" s="15">
        <v>200</v>
      </c>
      <c r="F24" t="s">
        <v>74</v>
      </c>
      <c r="G24" s="48">
        <f>G23*C24/(E24+C24)</f>
        <v>0.00704</v>
      </c>
      <c r="H24" s="50">
        <f>G24/4.4</f>
        <v>0.0015999999999999999</v>
      </c>
    </row>
    <row r="25" spans="3:8" ht="4.5" customHeight="1">
      <c r="C25" s="1"/>
      <c r="D25" s="1"/>
      <c r="E25" s="15"/>
      <c r="G25" s="14"/>
      <c r="H25" s="12"/>
    </row>
    <row r="26" spans="1:8" ht="12">
      <c r="A26" s="47" t="s">
        <v>54</v>
      </c>
      <c r="B26" s="5"/>
      <c r="C26" s="45">
        <v>1.1</v>
      </c>
      <c r="D26" s="46" t="s">
        <v>43</v>
      </c>
      <c r="E26" s="9" t="s">
        <v>4</v>
      </c>
      <c r="G26" s="10" t="s">
        <v>5</v>
      </c>
      <c r="H26" s="10" t="s">
        <v>6</v>
      </c>
    </row>
    <row r="27" spans="1:8" ht="12">
      <c r="A27" s="9" t="s">
        <v>7</v>
      </c>
      <c r="B27" t="s">
        <v>55</v>
      </c>
      <c r="C27" s="1" t="s">
        <v>8</v>
      </c>
      <c r="D27" s="1"/>
      <c r="E27">
        <v>250</v>
      </c>
      <c r="F27" t="s">
        <v>74</v>
      </c>
      <c r="G27" s="11">
        <f>C26/E27*1000</f>
        <v>4.4</v>
      </c>
      <c r="H27" s="12">
        <f>G27/4.4</f>
        <v>1</v>
      </c>
    </row>
    <row r="28" spans="1:8" ht="12">
      <c r="A28" s="9" t="s">
        <v>9</v>
      </c>
      <c r="B28" t="s">
        <v>56</v>
      </c>
      <c r="C28" s="1">
        <v>50</v>
      </c>
      <c r="D28" s="1" t="s">
        <v>40</v>
      </c>
      <c r="E28" s="15">
        <v>200</v>
      </c>
      <c r="F28" t="s">
        <v>74</v>
      </c>
      <c r="G28" s="14">
        <f>G27*C28/(E28+C28)</f>
        <v>0.8800000000000001</v>
      </c>
      <c r="H28" s="12">
        <f>G28/4.4</f>
        <v>0.2</v>
      </c>
    </row>
    <row r="29" spans="1:8" ht="12">
      <c r="A29" s="9" t="s">
        <v>10</v>
      </c>
      <c r="B29" t="s">
        <v>57</v>
      </c>
      <c r="C29" s="1">
        <v>50</v>
      </c>
      <c r="D29" s="1" t="s">
        <v>11</v>
      </c>
      <c r="E29" s="15">
        <v>200</v>
      </c>
      <c r="F29" t="s">
        <v>74</v>
      </c>
      <c r="G29" s="14">
        <f>G28*C29/(E29+C29)</f>
        <v>0.17600000000000002</v>
      </c>
      <c r="H29" s="49">
        <f>G29/4.4</f>
        <v>0.04</v>
      </c>
    </row>
    <row r="30" spans="1:8" ht="12">
      <c r="A30" s="9" t="s">
        <v>41</v>
      </c>
      <c r="B30" t="s">
        <v>58</v>
      </c>
      <c r="C30" s="1">
        <v>50</v>
      </c>
      <c r="D30" s="1" t="s">
        <v>42</v>
      </c>
      <c r="E30" s="15">
        <v>200</v>
      </c>
      <c r="F30" t="s">
        <v>74</v>
      </c>
      <c r="G30" s="48">
        <f>G29*C30/(E30+C30)</f>
        <v>0.0352</v>
      </c>
      <c r="H30" s="50">
        <f>G30/4.4</f>
        <v>0.008</v>
      </c>
    </row>
    <row r="31" spans="1:8" ht="12">
      <c r="A31" s="9" t="s">
        <v>78</v>
      </c>
      <c r="B31" t="s">
        <v>82</v>
      </c>
      <c r="C31" s="1">
        <v>50</v>
      </c>
      <c r="D31" s="1" t="s">
        <v>80</v>
      </c>
      <c r="E31" s="15">
        <v>200</v>
      </c>
      <c r="F31" t="s">
        <v>74</v>
      </c>
      <c r="G31" s="48">
        <f>G30*C31/(E31+C31)</f>
        <v>0.00704</v>
      </c>
      <c r="H31" s="50">
        <f>G31/4.4</f>
        <v>0.0015999999999999999</v>
      </c>
    </row>
    <row r="32" spans="3:8" ht="4.5" customHeight="1">
      <c r="C32" s="1"/>
      <c r="D32" s="1"/>
      <c r="E32" s="15"/>
      <c r="G32" s="14"/>
      <c r="H32" s="12"/>
    </row>
    <row r="33" spans="1:8" ht="12">
      <c r="A33" s="47" t="s">
        <v>71</v>
      </c>
      <c r="B33" s="5"/>
      <c r="C33" s="45">
        <v>0.44</v>
      </c>
      <c r="D33" s="46" t="s">
        <v>43</v>
      </c>
      <c r="E33" s="9" t="s">
        <v>4</v>
      </c>
      <c r="G33" s="10" t="s">
        <v>5</v>
      </c>
      <c r="H33" s="10" t="s">
        <v>6</v>
      </c>
    </row>
    <row r="34" spans="1:8" ht="12">
      <c r="A34" s="9" t="s">
        <v>7</v>
      </c>
      <c r="B34" t="s">
        <v>59</v>
      </c>
      <c r="C34" s="1" t="s">
        <v>8</v>
      </c>
      <c r="D34" s="1"/>
      <c r="E34">
        <v>250</v>
      </c>
      <c r="F34" t="s">
        <v>74</v>
      </c>
      <c r="G34" s="11">
        <f>C33/E34*1000</f>
        <v>1.76</v>
      </c>
      <c r="H34" s="12">
        <f>G34/4.4</f>
        <v>0.39999999999999997</v>
      </c>
    </row>
    <row r="35" spans="1:8" ht="12">
      <c r="A35" s="9" t="s">
        <v>9</v>
      </c>
      <c r="B35" t="s">
        <v>60</v>
      </c>
      <c r="C35" s="1">
        <v>50</v>
      </c>
      <c r="D35" s="1" t="s">
        <v>40</v>
      </c>
      <c r="E35" s="15">
        <v>200</v>
      </c>
      <c r="F35" t="s">
        <v>74</v>
      </c>
      <c r="G35" s="14">
        <f>G34*C35/(E35+C35)</f>
        <v>0.352</v>
      </c>
      <c r="H35" s="49">
        <f>G35/4.4</f>
        <v>0.07999999999999999</v>
      </c>
    </row>
    <row r="36" spans="1:8" ht="12">
      <c r="A36" s="9" t="s">
        <v>10</v>
      </c>
      <c r="B36" t="s">
        <v>61</v>
      </c>
      <c r="C36" s="1">
        <v>50</v>
      </c>
      <c r="D36" s="1" t="s">
        <v>11</v>
      </c>
      <c r="E36" s="15">
        <v>200</v>
      </c>
      <c r="F36" t="s">
        <v>74</v>
      </c>
      <c r="G36" s="14">
        <f>G35*C36/(E36+C36)</f>
        <v>0.07039999999999999</v>
      </c>
      <c r="H36" s="50">
        <f>G36/4.4</f>
        <v>0.015999999999999997</v>
      </c>
    </row>
    <row r="37" spans="1:8" ht="12">
      <c r="A37" s="9" t="s">
        <v>41</v>
      </c>
      <c r="B37" t="s">
        <v>62</v>
      </c>
      <c r="C37" s="1">
        <v>50</v>
      </c>
      <c r="D37" s="1" t="s">
        <v>42</v>
      </c>
      <c r="E37" s="15">
        <v>200</v>
      </c>
      <c r="F37" t="s">
        <v>74</v>
      </c>
      <c r="G37" s="48">
        <f>G36*C37/(E37+C37)</f>
        <v>0.014079999999999999</v>
      </c>
      <c r="H37" s="50">
        <f>G37/4.4</f>
        <v>0.0031999999999999993</v>
      </c>
    </row>
    <row r="38" spans="1:8" ht="12">
      <c r="A38" s="9" t="s">
        <v>78</v>
      </c>
      <c r="B38" t="s">
        <v>83</v>
      </c>
      <c r="C38" s="1">
        <v>50</v>
      </c>
      <c r="D38" s="1" t="s">
        <v>80</v>
      </c>
      <c r="E38" s="15">
        <v>200</v>
      </c>
      <c r="F38" t="s">
        <v>74</v>
      </c>
      <c r="G38" s="48">
        <f>G37*C38/(E38+C38)</f>
        <v>0.002816</v>
      </c>
      <c r="H38" s="50">
        <f>G38/4.4</f>
        <v>0.0006399999999999999</v>
      </c>
    </row>
    <row r="39" spans="3:8" ht="4.5" customHeight="1">
      <c r="C39" s="1"/>
      <c r="D39" s="1"/>
      <c r="E39" s="15"/>
      <c r="G39" s="14"/>
      <c r="H39" s="12"/>
    </row>
    <row r="40" spans="1:8" ht="12">
      <c r="A40" s="47" t="s">
        <v>72</v>
      </c>
      <c r="B40" s="5"/>
      <c r="C40" s="45">
        <v>0.44</v>
      </c>
      <c r="D40" s="46" t="s">
        <v>43</v>
      </c>
      <c r="E40" s="9" t="s">
        <v>4</v>
      </c>
      <c r="G40" s="10" t="s">
        <v>5</v>
      </c>
      <c r="H40" s="10" t="s">
        <v>6</v>
      </c>
    </row>
    <row r="41" spans="1:8" ht="12">
      <c r="A41" s="9" t="s">
        <v>7</v>
      </c>
      <c r="B41" t="s">
        <v>63</v>
      </c>
      <c r="C41" s="1" t="s">
        <v>8</v>
      </c>
      <c r="D41" s="1"/>
      <c r="E41">
        <v>250</v>
      </c>
      <c r="F41" t="s">
        <v>74</v>
      </c>
      <c r="G41" s="11">
        <f>C40/E41*1000</f>
        <v>1.76</v>
      </c>
      <c r="H41" s="12">
        <f>G41/4.4</f>
        <v>0.39999999999999997</v>
      </c>
    </row>
    <row r="42" spans="1:8" ht="12">
      <c r="A42" s="9" t="s">
        <v>9</v>
      </c>
      <c r="B42" t="s">
        <v>64</v>
      </c>
      <c r="C42" s="1">
        <v>50</v>
      </c>
      <c r="D42" s="1" t="s">
        <v>40</v>
      </c>
      <c r="E42" s="15">
        <v>200</v>
      </c>
      <c r="F42" t="s">
        <v>74</v>
      </c>
      <c r="G42" s="14">
        <f>G41*C42/(E42+C42)</f>
        <v>0.352</v>
      </c>
      <c r="H42" s="49">
        <f>G42/4.4</f>
        <v>0.07999999999999999</v>
      </c>
    </row>
    <row r="43" spans="1:8" ht="12">
      <c r="A43" s="9" t="s">
        <v>10</v>
      </c>
      <c r="B43" t="s">
        <v>65</v>
      </c>
      <c r="C43" s="1">
        <v>50</v>
      </c>
      <c r="D43" s="1" t="s">
        <v>11</v>
      </c>
      <c r="E43" s="15">
        <v>200</v>
      </c>
      <c r="F43" t="s">
        <v>74</v>
      </c>
      <c r="G43" s="14">
        <f>G42*C43/(E43+C43)</f>
        <v>0.07039999999999999</v>
      </c>
      <c r="H43" s="50">
        <f>G43/4.4</f>
        <v>0.015999999999999997</v>
      </c>
    </row>
    <row r="44" spans="1:8" ht="12">
      <c r="A44" s="9" t="s">
        <v>41</v>
      </c>
      <c r="B44" t="s">
        <v>66</v>
      </c>
      <c r="C44" s="1">
        <v>50</v>
      </c>
      <c r="D44" s="1" t="s">
        <v>42</v>
      </c>
      <c r="E44" s="15">
        <v>200</v>
      </c>
      <c r="F44" t="s">
        <v>74</v>
      </c>
      <c r="G44" s="48">
        <f>G43*C44/(E44+C44)</f>
        <v>0.014079999999999999</v>
      </c>
      <c r="H44" s="50">
        <f>G44/4.4</f>
        <v>0.0031999999999999993</v>
      </c>
    </row>
    <row r="45" spans="1:8" ht="12">
      <c r="A45" s="9" t="s">
        <v>78</v>
      </c>
      <c r="B45" t="s">
        <v>84</v>
      </c>
      <c r="C45" s="1">
        <v>50</v>
      </c>
      <c r="D45" s="1" t="s">
        <v>80</v>
      </c>
      <c r="E45" s="15">
        <v>200</v>
      </c>
      <c r="F45" t="s">
        <v>74</v>
      </c>
      <c r="G45" s="48">
        <f>G44*C45/(E45+C45)</f>
        <v>0.002816</v>
      </c>
      <c r="H45" s="50">
        <f>G45/4.4</f>
        <v>0.0006399999999999999</v>
      </c>
    </row>
    <row r="46" spans="3:8" ht="4.5" customHeight="1">
      <c r="C46" s="1"/>
      <c r="D46" s="1"/>
      <c r="E46" s="15"/>
      <c r="G46" s="14"/>
      <c r="H46" s="12"/>
    </row>
    <row r="47" spans="1:8" ht="12">
      <c r="A47" s="47" t="s">
        <v>73</v>
      </c>
      <c r="B47" s="5"/>
      <c r="C47" s="45">
        <v>0.44</v>
      </c>
      <c r="D47" s="46" t="s">
        <v>43</v>
      </c>
      <c r="E47" s="9" t="s">
        <v>4</v>
      </c>
      <c r="G47" s="10" t="s">
        <v>5</v>
      </c>
      <c r="H47" s="10" t="s">
        <v>6</v>
      </c>
    </row>
    <row r="48" spans="1:8" ht="12">
      <c r="A48" s="9" t="s">
        <v>7</v>
      </c>
      <c r="B48" t="s">
        <v>67</v>
      </c>
      <c r="C48" s="1" t="s">
        <v>8</v>
      </c>
      <c r="D48" s="1"/>
      <c r="E48">
        <v>250</v>
      </c>
      <c r="F48" t="s">
        <v>74</v>
      </c>
      <c r="G48" s="11">
        <f>C47/E48*1000</f>
        <v>1.76</v>
      </c>
      <c r="H48" s="12">
        <f>G48/4.4</f>
        <v>0.39999999999999997</v>
      </c>
    </row>
    <row r="49" spans="1:8" ht="12">
      <c r="A49" s="9" t="s">
        <v>9</v>
      </c>
      <c r="B49" t="s">
        <v>68</v>
      </c>
      <c r="C49" s="1">
        <v>50</v>
      </c>
      <c r="D49" s="1" t="s">
        <v>40</v>
      </c>
      <c r="E49" s="15">
        <v>200</v>
      </c>
      <c r="F49" t="s">
        <v>74</v>
      </c>
      <c r="G49" s="14">
        <f>G48*C49/(E49+C49)</f>
        <v>0.352</v>
      </c>
      <c r="H49" s="49">
        <f>G49/4.4</f>
        <v>0.07999999999999999</v>
      </c>
    </row>
    <row r="50" spans="1:8" ht="12">
      <c r="A50" s="9" t="s">
        <v>10</v>
      </c>
      <c r="B50" t="s">
        <v>69</v>
      </c>
      <c r="C50" s="1">
        <v>50</v>
      </c>
      <c r="D50" s="1" t="s">
        <v>11</v>
      </c>
      <c r="E50" s="15">
        <v>200</v>
      </c>
      <c r="F50" t="s">
        <v>74</v>
      </c>
      <c r="G50" s="14">
        <f>G49*C50/(E50+C50)</f>
        <v>0.07039999999999999</v>
      </c>
      <c r="H50" s="50">
        <f>G50/4.4</f>
        <v>0.015999999999999997</v>
      </c>
    </row>
    <row r="51" spans="1:8" ht="12">
      <c r="A51" s="9" t="s">
        <v>41</v>
      </c>
      <c r="B51" t="s">
        <v>70</v>
      </c>
      <c r="C51" s="1">
        <v>50</v>
      </c>
      <c r="D51" s="1" t="s">
        <v>42</v>
      </c>
      <c r="E51" s="15">
        <v>200</v>
      </c>
      <c r="F51" t="s">
        <v>74</v>
      </c>
      <c r="G51" s="48">
        <f>G50*C51/(E51+C51)</f>
        <v>0.014079999999999999</v>
      </c>
      <c r="H51" s="50">
        <f>G51/4.4</f>
        <v>0.0031999999999999993</v>
      </c>
    </row>
    <row r="52" spans="1:8" ht="12">
      <c r="A52" s="9" t="s">
        <v>78</v>
      </c>
      <c r="B52" t="s">
        <v>85</v>
      </c>
      <c r="C52" s="1">
        <v>50</v>
      </c>
      <c r="D52" s="1" t="s">
        <v>80</v>
      </c>
      <c r="E52" s="15">
        <v>200</v>
      </c>
      <c r="F52" t="s">
        <v>74</v>
      </c>
      <c r="G52" s="48">
        <f>G51*C52/(E52+C52)</f>
        <v>0.002816</v>
      </c>
      <c r="H52" s="50">
        <f>G52/4.4</f>
        <v>0.0006399999999999999</v>
      </c>
    </row>
    <row r="53" spans="3:8" ht="4.5" customHeight="1">
      <c r="C53" s="1"/>
      <c r="D53" s="1"/>
      <c r="E53" s="15"/>
      <c r="G53" s="14"/>
      <c r="H53" s="12"/>
    </row>
    <row r="54" spans="1:8" ht="12">
      <c r="A54" s="13"/>
      <c r="B54" s="1"/>
      <c r="C54" s="1"/>
      <c r="D54" s="1"/>
      <c r="E54" s="15"/>
      <c r="G54" s="14"/>
      <c r="H54" s="12"/>
    </row>
    <row r="55" ht="12.75">
      <c r="A55" s="2" t="s">
        <v>12</v>
      </c>
    </row>
    <row r="57" spans="1:8" ht="24">
      <c r="A57" s="16" t="s">
        <v>13</v>
      </c>
      <c r="B57" s="16" t="s">
        <v>14</v>
      </c>
      <c r="C57" s="17" t="s">
        <v>15</v>
      </c>
      <c r="D57" s="17" t="s">
        <v>16</v>
      </c>
      <c r="E57" s="18" t="s">
        <v>17</v>
      </c>
      <c r="F57" s="19"/>
      <c r="G57" s="16" t="s">
        <v>18</v>
      </c>
      <c r="H57" s="16" t="s">
        <v>19</v>
      </c>
    </row>
    <row r="58" spans="1:8" ht="12">
      <c r="A58" s="20"/>
      <c r="B58" s="20"/>
      <c r="C58" s="20" t="s">
        <v>74</v>
      </c>
      <c r="D58" s="20"/>
      <c r="E58" s="21"/>
      <c r="F58" s="22"/>
      <c r="G58" s="20" t="s">
        <v>20</v>
      </c>
      <c r="H58" s="20"/>
    </row>
    <row r="59" spans="1:8" ht="12">
      <c r="A59" s="23">
        <v>1</v>
      </c>
      <c r="B59" s="24" t="s">
        <v>21</v>
      </c>
      <c r="C59" s="25" t="s">
        <v>22</v>
      </c>
      <c r="D59" s="23" t="s">
        <v>75</v>
      </c>
      <c r="E59" s="26" t="s">
        <v>75</v>
      </c>
      <c r="F59" s="27" t="s">
        <v>74</v>
      </c>
      <c r="G59" s="28" t="s">
        <v>76</v>
      </c>
      <c r="H59" s="24" t="s">
        <v>23</v>
      </c>
    </row>
    <row r="60" spans="1:8" ht="12">
      <c r="A60" s="29">
        <v>2</v>
      </c>
      <c r="B60" s="24" t="s">
        <v>21</v>
      </c>
      <c r="C60" s="25" t="s">
        <v>22</v>
      </c>
      <c r="D60" s="23" t="s">
        <v>75</v>
      </c>
      <c r="E60" s="26" t="s">
        <v>75</v>
      </c>
      <c r="F60" s="27" t="s">
        <v>74</v>
      </c>
      <c r="G60" s="28" t="s">
        <v>76</v>
      </c>
      <c r="H60" s="24" t="s">
        <v>23</v>
      </c>
    </row>
    <row r="61" spans="1:8" ht="12">
      <c r="A61" s="23">
        <v>3</v>
      </c>
      <c r="B61" s="51" t="s">
        <v>45</v>
      </c>
      <c r="C61" s="36" t="s">
        <v>22</v>
      </c>
      <c r="D61" s="35" t="s">
        <v>75</v>
      </c>
      <c r="E61" s="37" t="s">
        <v>75</v>
      </c>
      <c r="F61" s="38" t="s">
        <v>45</v>
      </c>
      <c r="G61" s="39" t="s">
        <v>76</v>
      </c>
      <c r="H61" s="40" t="s">
        <v>23</v>
      </c>
    </row>
    <row r="62" spans="1:8" ht="12">
      <c r="A62" s="23">
        <v>4</v>
      </c>
      <c r="B62" s="1" t="s">
        <v>46</v>
      </c>
      <c r="C62" s="25" t="s">
        <v>22</v>
      </c>
      <c r="D62" s="23" t="s">
        <v>75</v>
      </c>
      <c r="E62" s="26" t="s">
        <v>75</v>
      </c>
      <c r="F62" s="27" t="s">
        <v>46</v>
      </c>
      <c r="G62" s="28" t="s">
        <v>76</v>
      </c>
      <c r="H62" s="24" t="s">
        <v>23</v>
      </c>
    </row>
    <row r="63" spans="1:8" ht="12">
      <c r="A63" s="23">
        <v>5</v>
      </c>
      <c r="B63" s="1" t="s">
        <v>47</v>
      </c>
      <c r="C63" s="25" t="s">
        <v>22</v>
      </c>
      <c r="D63" s="23" t="s">
        <v>75</v>
      </c>
      <c r="E63" s="26" t="s">
        <v>75</v>
      </c>
      <c r="F63" s="27" t="s">
        <v>47</v>
      </c>
      <c r="G63" s="28" t="s">
        <v>76</v>
      </c>
      <c r="H63" s="24" t="s">
        <v>23</v>
      </c>
    </row>
    <row r="64" spans="1:8" ht="12">
      <c r="A64" s="23">
        <v>6</v>
      </c>
      <c r="B64" s="1" t="s">
        <v>48</v>
      </c>
      <c r="C64" s="25" t="s">
        <v>22</v>
      </c>
      <c r="D64" s="23" t="s">
        <v>75</v>
      </c>
      <c r="E64" s="26" t="s">
        <v>75</v>
      </c>
      <c r="F64" s="27" t="s">
        <v>48</v>
      </c>
      <c r="G64" s="28" t="s">
        <v>76</v>
      </c>
      <c r="H64" s="24" t="s">
        <v>23</v>
      </c>
    </row>
    <row r="65" spans="1:8" ht="12">
      <c r="A65" s="29">
        <v>7</v>
      </c>
      <c r="B65" s="3" t="s">
        <v>79</v>
      </c>
      <c r="C65" s="31" t="s">
        <v>22</v>
      </c>
      <c r="D65" s="29" t="s">
        <v>75</v>
      </c>
      <c r="E65" s="32" t="s">
        <v>75</v>
      </c>
      <c r="F65" s="33" t="s">
        <v>79</v>
      </c>
      <c r="G65" s="34" t="s">
        <v>76</v>
      </c>
      <c r="H65" s="30" t="s">
        <v>23</v>
      </c>
    </row>
    <row r="66" spans="1:8" ht="12">
      <c r="A66" s="23">
        <v>8</v>
      </c>
      <c r="B66" s="51" t="s">
        <v>50</v>
      </c>
      <c r="C66" s="36" t="s">
        <v>22</v>
      </c>
      <c r="D66" s="35" t="s">
        <v>75</v>
      </c>
      <c r="E66" s="37" t="s">
        <v>75</v>
      </c>
      <c r="F66" s="38" t="s">
        <v>50</v>
      </c>
      <c r="G66" s="39" t="s">
        <v>76</v>
      </c>
      <c r="H66" s="40" t="s">
        <v>23</v>
      </c>
    </row>
    <row r="67" spans="1:8" ht="12">
      <c r="A67" s="23">
        <v>9</v>
      </c>
      <c r="B67" s="1" t="s">
        <v>51</v>
      </c>
      <c r="C67" s="25" t="s">
        <v>22</v>
      </c>
      <c r="D67" s="23" t="s">
        <v>75</v>
      </c>
      <c r="E67" s="26" t="s">
        <v>75</v>
      </c>
      <c r="F67" s="27" t="s">
        <v>51</v>
      </c>
      <c r="G67" s="28" t="s">
        <v>76</v>
      </c>
      <c r="H67" s="24" t="s">
        <v>23</v>
      </c>
    </row>
    <row r="68" spans="1:8" ht="12">
      <c r="A68" s="23">
        <v>10</v>
      </c>
      <c r="B68" s="1" t="s">
        <v>52</v>
      </c>
      <c r="C68" s="25" t="s">
        <v>22</v>
      </c>
      <c r="D68" s="23" t="s">
        <v>75</v>
      </c>
      <c r="E68" s="26" t="s">
        <v>75</v>
      </c>
      <c r="F68" s="27" t="s">
        <v>52</v>
      </c>
      <c r="G68" s="28" t="s">
        <v>76</v>
      </c>
      <c r="H68" s="24" t="s">
        <v>23</v>
      </c>
    </row>
    <row r="69" spans="1:8" ht="12">
      <c r="A69" s="23">
        <v>11</v>
      </c>
      <c r="B69" s="1" t="s">
        <v>53</v>
      </c>
      <c r="C69" s="25" t="s">
        <v>22</v>
      </c>
      <c r="D69" s="23" t="s">
        <v>75</v>
      </c>
      <c r="E69" s="26" t="s">
        <v>75</v>
      </c>
      <c r="F69" s="27" t="s">
        <v>53</v>
      </c>
      <c r="G69" s="28" t="s">
        <v>76</v>
      </c>
      <c r="H69" s="24" t="s">
        <v>23</v>
      </c>
    </row>
    <row r="70" spans="1:8" ht="12">
      <c r="A70" s="29">
        <v>12</v>
      </c>
      <c r="B70" s="3" t="s">
        <v>81</v>
      </c>
      <c r="C70" s="31" t="s">
        <v>22</v>
      </c>
      <c r="D70" s="29" t="s">
        <v>75</v>
      </c>
      <c r="E70" s="32" t="s">
        <v>75</v>
      </c>
      <c r="F70" s="33" t="s">
        <v>81</v>
      </c>
      <c r="G70" s="34" t="s">
        <v>76</v>
      </c>
      <c r="H70" s="30" t="s">
        <v>23</v>
      </c>
    </row>
    <row r="71" spans="1:8" ht="12">
      <c r="A71" s="23">
        <v>13</v>
      </c>
      <c r="B71" s="51" t="s">
        <v>55</v>
      </c>
      <c r="C71" s="36" t="s">
        <v>22</v>
      </c>
      <c r="D71" s="35" t="s">
        <v>75</v>
      </c>
      <c r="E71" s="37" t="s">
        <v>75</v>
      </c>
      <c r="F71" s="38" t="s">
        <v>55</v>
      </c>
      <c r="G71" s="39" t="s">
        <v>76</v>
      </c>
      <c r="H71" s="40" t="s">
        <v>23</v>
      </c>
    </row>
    <row r="72" spans="1:8" ht="12">
      <c r="A72" s="23">
        <v>14</v>
      </c>
      <c r="B72" s="1" t="s">
        <v>56</v>
      </c>
      <c r="C72" s="25" t="s">
        <v>22</v>
      </c>
      <c r="D72" s="23" t="s">
        <v>75</v>
      </c>
      <c r="E72" s="26" t="s">
        <v>75</v>
      </c>
      <c r="F72" s="27" t="s">
        <v>56</v>
      </c>
      <c r="G72" s="28" t="s">
        <v>76</v>
      </c>
      <c r="H72" s="24" t="s">
        <v>23</v>
      </c>
    </row>
    <row r="73" spans="1:8" ht="12">
      <c r="A73" s="23">
        <v>15</v>
      </c>
      <c r="B73" s="1" t="s">
        <v>57</v>
      </c>
      <c r="C73" s="25" t="s">
        <v>22</v>
      </c>
      <c r="D73" s="23" t="s">
        <v>75</v>
      </c>
      <c r="E73" s="26" t="s">
        <v>75</v>
      </c>
      <c r="F73" s="27" t="s">
        <v>57</v>
      </c>
      <c r="G73" s="28" t="s">
        <v>76</v>
      </c>
      <c r="H73" s="24" t="s">
        <v>23</v>
      </c>
    </row>
    <row r="74" spans="1:8" ht="12">
      <c r="A74" s="23">
        <v>16</v>
      </c>
      <c r="B74" s="1" t="s">
        <v>58</v>
      </c>
      <c r="C74" s="25" t="s">
        <v>22</v>
      </c>
      <c r="D74" s="23" t="s">
        <v>75</v>
      </c>
      <c r="E74" s="26" t="s">
        <v>75</v>
      </c>
      <c r="F74" s="27" t="s">
        <v>58</v>
      </c>
      <c r="G74" s="28" t="s">
        <v>76</v>
      </c>
      <c r="H74" s="24" t="s">
        <v>23</v>
      </c>
    </row>
    <row r="75" spans="1:8" ht="12">
      <c r="A75" s="29">
        <v>17</v>
      </c>
      <c r="B75" s="3" t="s">
        <v>82</v>
      </c>
      <c r="C75" s="31" t="s">
        <v>22</v>
      </c>
      <c r="D75" s="29" t="s">
        <v>75</v>
      </c>
      <c r="E75" s="32" t="s">
        <v>75</v>
      </c>
      <c r="F75" s="33" t="s">
        <v>82</v>
      </c>
      <c r="G75" s="34" t="s">
        <v>76</v>
      </c>
      <c r="H75" s="30" t="s">
        <v>23</v>
      </c>
    </row>
    <row r="76" spans="1:8" ht="12">
      <c r="A76" s="23">
        <v>18</v>
      </c>
      <c r="B76" s="51" t="s">
        <v>59</v>
      </c>
      <c r="C76" s="36" t="s">
        <v>22</v>
      </c>
      <c r="D76" s="35" t="s">
        <v>75</v>
      </c>
      <c r="E76" s="37" t="s">
        <v>75</v>
      </c>
      <c r="F76" s="38" t="s">
        <v>59</v>
      </c>
      <c r="G76" s="39" t="s">
        <v>76</v>
      </c>
      <c r="H76" s="40" t="s">
        <v>23</v>
      </c>
    </row>
    <row r="77" spans="1:8" ht="12">
      <c r="A77" s="23">
        <v>19</v>
      </c>
      <c r="B77" s="1" t="s">
        <v>60</v>
      </c>
      <c r="C77" s="25" t="s">
        <v>22</v>
      </c>
      <c r="D77" s="23" t="s">
        <v>75</v>
      </c>
      <c r="E77" s="26" t="s">
        <v>75</v>
      </c>
      <c r="F77" s="27" t="s">
        <v>60</v>
      </c>
      <c r="G77" s="28" t="s">
        <v>76</v>
      </c>
      <c r="H77" s="24" t="s">
        <v>23</v>
      </c>
    </row>
    <row r="78" spans="1:8" ht="12">
      <c r="A78" s="23">
        <v>20</v>
      </c>
      <c r="B78" s="1" t="s">
        <v>61</v>
      </c>
      <c r="C78" s="25" t="s">
        <v>22</v>
      </c>
      <c r="D78" s="23" t="s">
        <v>75</v>
      </c>
      <c r="E78" s="26" t="s">
        <v>75</v>
      </c>
      <c r="F78" s="27" t="s">
        <v>61</v>
      </c>
      <c r="G78" s="28" t="s">
        <v>76</v>
      </c>
      <c r="H78" s="24" t="s">
        <v>23</v>
      </c>
    </row>
    <row r="79" spans="1:8" ht="12">
      <c r="A79" s="23">
        <v>21</v>
      </c>
      <c r="B79" s="1" t="s">
        <v>62</v>
      </c>
      <c r="C79" s="25" t="s">
        <v>22</v>
      </c>
      <c r="D79" s="23" t="s">
        <v>75</v>
      </c>
      <c r="E79" s="26" t="s">
        <v>75</v>
      </c>
      <c r="F79" s="27" t="s">
        <v>62</v>
      </c>
      <c r="G79" s="28" t="s">
        <v>76</v>
      </c>
      <c r="H79" s="24" t="s">
        <v>23</v>
      </c>
    </row>
    <row r="80" spans="1:8" ht="12">
      <c r="A80" s="29">
        <v>22</v>
      </c>
      <c r="B80" s="3" t="s">
        <v>83</v>
      </c>
      <c r="C80" s="31" t="s">
        <v>22</v>
      </c>
      <c r="D80" s="29" t="s">
        <v>75</v>
      </c>
      <c r="E80" s="32" t="s">
        <v>75</v>
      </c>
      <c r="F80" s="33" t="s">
        <v>83</v>
      </c>
      <c r="G80" s="34" t="s">
        <v>76</v>
      </c>
      <c r="H80" s="30" t="s">
        <v>23</v>
      </c>
    </row>
    <row r="81" spans="1:8" ht="12">
      <c r="A81" s="23">
        <v>23</v>
      </c>
      <c r="B81" s="51" t="s">
        <v>63</v>
      </c>
      <c r="C81" s="36" t="s">
        <v>22</v>
      </c>
      <c r="D81" s="35" t="s">
        <v>75</v>
      </c>
      <c r="E81" s="37" t="s">
        <v>75</v>
      </c>
      <c r="F81" s="38" t="s">
        <v>63</v>
      </c>
      <c r="G81" s="39" t="s">
        <v>76</v>
      </c>
      <c r="H81" s="40" t="s">
        <v>23</v>
      </c>
    </row>
    <row r="82" spans="1:8" ht="12">
      <c r="A82" s="23">
        <v>24</v>
      </c>
      <c r="B82" s="1" t="s">
        <v>64</v>
      </c>
      <c r="C82" s="25" t="s">
        <v>22</v>
      </c>
      <c r="D82" s="23" t="s">
        <v>75</v>
      </c>
      <c r="E82" s="26" t="s">
        <v>75</v>
      </c>
      <c r="F82" s="27" t="s">
        <v>64</v>
      </c>
      <c r="G82" s="28" t="s">
        <v>76</v>
      </c>
      <c r="H82" s="24" t="s">
        <v>23</v>
      </c>
    </row>
    <row r="83" spans="1:8" ht="12">
      <c r="A83" s="23">
        <v>25</v>
      </c>
      <c r="B83" s="1" t="s">
        <v>65</v>
      </c>
      <c r="C83" s="25" t="s">
        <v>22</v>
      </c>
      <c r="D83" s="23" t="s">
        <v>75</v>
      </c>
      <c r="E83" s="26" t="s">
        <v>75</v>
      </c>
      <c r="F83" s="27" t="s">
        <v>65</v>
      </c>
      <c r="G83" s="28" t="s">
        <v>76</v>
      </c>
      <c r="H83" s="24" t="s">
        <v>23</v>
      </c>
    </row>
    <row r="84" spans="1:8" ht="12">
      <c r="A84" s="23">
        <v>26</v>
      </c>
      <c r="B84" s="1" t="s">
        <v>66</v>
      </c>
      <c r="C84" s="25" t="s">
        <v>22</v>
      </c>
      <c r="D84" s="23" t="s">
        <v>75</v>
      </c>
      <c r="E84" s="26" t="s">
        <v>75</v>
      </c>
      <c r="F84" s="27" t="s">
        <v>66</v>
      </c>
      <c r="G84" s="28" t="s">
        <v>76</v>
      </c>
      <c r="H84" s="24" t="s">
        <v>23</v>
      </c>
    </row>
    <row r="85" spans="1:8" ht="12">
      <c r="A85" s="29">
        <v>27</v>
      </c>
      <c r="B85" s="3" t="s">
        <v>84</v>
      </c>
      <c r="C85" s="31" t="s">
        <v>22</v>
      </c>
      <c r="D85" s="29" t="s">
        <v>75</v>
      </c>
      <c r="E85" s="32" t="s">
        <v>75</v>
      </c>
      <c r="F85" s="33" t="s">
        <v>84</v>
      </c>
      <c r="G85" s="34" t="s">
        <v>76</v>
      </c>
      <c r="H85" s="30" t="s">
        <v>23</v>
      </c>
    </row>
    <row r="86" spans="1:8" ht="12">
      <c r="A86" s="23">
        <v>28</v>
      </c>
      <c r="B86" s="51" t="s">
        <v>67</v>
      </c>
      <c r="C86" s="36" t="s">
        <v>22</v>
      </c>
      <c r="D86" s="35" t="s">
        <v>75</v>
      </c>
      <c r="E86" s="37" t="s">
        <v>75</v>
      </c>
      <c r="F86" s="38" t="s">
        <v>67</v>
      </c>
      <c r="G86" s="39" t="s">
        <v>76</v>
      </c>
      <c r="H86" s="40" t="s">
        <v>23</v>
      </c>
    </row>
    <row r="87" spans="1:8" ht="12">
      <c r="A87" s="23">
        <v>29</v>
      </c>
      <c r="B87" s="1" t="s">
        <v>68</v>
      </c>
      <c r="C87" s="25" t="s">
        <v>22</v>
      </c>
      <c r="D87" s="23" t="s">
        <v>75</v>
      </c>
      <c r="E87" s="26" t="s">
        <v>75</v>
      </c>
      <c r="F87" s="27" t="s">
        <v>68</v>
      </c>
      <c r="G87" s="28" t="s">
        <v>76</v>
      </c>
      <c r="H87" s="24" t="s">
        <v>23</v>
      </c>
    </row>
    <row r="88" spans="1:8" ht="12">
      <c r="A88" s="23">
        <v>30</v>
      </c>
      <c r="B88" s="1" t="s">
        <v>69</v>
      </c>
      <c r="C88" s="25" t="s">
        <v>22</v>
      </c>
      <c r="D88" s="23" t="s">
        <v>75</v>
      </c>
      <c r="E88" s="26" t="s">
        <v>75</v>
      </c>
      <c r="F88" s="27" t="s">
        <v>69</v>
      </c>
      <c r="G88" s="28" t="s">
        <v>76</v>
      </c>
      <c r="H88" s="24" t="s">
        <v>23</v>
      </c>
    </row>
    <row r="89" spans="1:8" ht="12">
      <c r="A89" s="23">
        <v>31</v>
      </c>
      <c r="B89" s="1" t="s">
        <v>70</v>
      </c>
      <c r="C89" s="25" t="s">
        <v>22</v>
      </c>
      <c r="D89" s="23" t="s">
        <v>75</v>
      </c>
      <c r="E89" s="26" t="s">
        <v>75</v>
      </c>
      <c r="F89" s="27" t="s">
        <v>70</v>
      </c>
      <c r="G89" s="28" t="s">
        <v>76</v>
      </c>
      <c r="H89" s="24" t="s">
        <v>23</v>
      </c>
    </row>
    <row r="90" spans="1:8" ht="12">
      <c r="A90" s="29">
        <v>32</v>
      </c>
      <c r="B90" s="3" t="s">
        <v>85</v>
      </c>
      <c r="C90" s="31" t="s">
        <v>22</v>
      </c>
      <c r="D90" s="29" t="s">
        <v>75</v>
      </c>
      <c r="E90" s="32" t="s">
        <v>75</v>
      </c>
      <c r="F90" s="33" t="s">
        <v>85</v>
      </c>
      <c r="G90" s="34" t="s">
        <v>76</v>
      </c>
      <c r="H90" s="30" t="s">
        <v>23</v>
      </c>
    </row>
    <row r="91" spans="1:8" ht="12">
      <c r="A91" s="23">
        <v>33</v>
      </c>
      <c r="B91" s="40" t="s">
        <v>24</v>
      </c>
      <c r="C91" s="36" t="s">
        <v>22</v>
      </c>
      <c r="D91" s="35" t="s">
        <v>75</v>
      </c>
      <c r="E91" s="37" t="s">
        <v>75</v>
      </c>
      <c r="F91" s="38" t="s">
        <v>25</v>
      </c>
      <c r="G91" s="39" t="s">
        <v>76</v>
      </c>
      <c r="H91" s="40" t="s">
        <v>23</v>
      </c>
    </row>
    <row r="92" spans="1:8" ht="12">
      <c r="A92" s="29">
        <v>34</v>
      </c>
      <c r="B92" s="30" t="s">
        <v>26</v>
      </c>
      <c r="C92" s="31" t="s">
        <v>22</v>
      </c>
      <c r="D92" s="29" t="s">
        <v>75</v>
      </c>
      <c r="E92" s="32" t="s">
        <v>75</v>
      </c>
      <c r="F92" s="33" t="s">
        <v>27</v>
      </c>
      <c r="G92" s="34" t="s">
        <v>76</v>
      </c>
      <c r="H92" s="30" t="s">
        <v>23</v>
      </c>
    </row>
    <row r="93" spans="1:8" ht="12">
      <c r="A93" s="1"/>
      <c r="B93" s="15"/>
      <c r="C93" s="1"/>
      <c r="D93" s="1"/>
      <c r="E93" s="1"/>
      <c r="F93" s="1"/>
      <c r="G93" s="1"/>
      <c r="H93" s="1"/>
    </row>
    <row r="94" ht="12.75">
      <c r="A94" s="2" t="s">
        <v>28</v>
      </c>
    </row>
    <row r="95" spans="6:7" ht="12">
      <c r="F95" s="41"/>
      <c r="G95" s="41"/>
    </row>
    <row r="96" spans="1:7" ht="12">
      <c r="A96" t="s">
        <v>29</v>
      </c>
      <c r="F96" s="41"/>
      <c r="G96" s="41"/>
    </row>
    <row r="97" spans="1:8" ht="12">
      <c r="A97" s="42" t="s">
        <v>30</v>
      </c>
      <c r="F97" s="41"/>
      <c r="G97" s="43"/>
      <c r="H97" s="43"/>
    </row>
    <row r="98" spans="1:8" ht="12">
      <c r="A98" s="42" t="s">
        <v>31</v>
      </c>
      <c r="F98" s="41"/>
      <c r="G98" s="43"/>
      <c r="H98" s="43"/>
    </row>
    <row r="99" spans="1:8" ht="12">
      <c r="A99" t="s">
        <v>32</v>
      </c>
      <c r="F99" s="1"/>
      <c r="G99" s="1"/>
      <c r="H99" s="1"/>
    </row>
    <row r="100" spans="6:8" ht="12">
      <c r="F100" s="1"/>
      <c r="G100" s="1"/>
      <c r="H100" s="1"/>
    </row>
    <row r="101" spans="1:8" ht="12">
      <c r="A101" t="s">
        <v>33</v>
      </c>
      <c r="F101" s="1"/>
      <c r="G101" s="1"/>
      <c r="H101" s="1"/>
    </row>
    <row r="102" spans="6:8" ht="12">
      <c r="F102" s="1"/>
      <c r="G102" s="1"/>
      <c r="H102" s="1"/>
    </row>
    <row r="103" spans="1:8" ht="12">
      <c r="A103" t="s">
        <v>34</v>
      </c>
      <c r="F103" s="1"/>
      <c r="G103" s="1"/>
      <c r="H103" s="1"/>
    </row>
    <row r="104" spans="6:8" ht="12">
      <c r="F104" s="1"/>
      <c r="G104" s="1"/>
      <c r="H104" s="1"/>
    </row>
    <row r="105" spans="1:8" ht="12.75">
      <c r="A105" s="2" t="s">
        <v>35</v>
      </c>
      <c r="D105" s="9" t="s">
        <v>36</v>
      </c>
      <c r="E105" s="44">
        <f>COUNTA(A59:A92)*50</f>
        <v>1700</v>
      </c>
      <c r="F105" s="1"/>
      <c r="G105" s="1"/>
      <c r="H105" s="1"/>
    </row>
    <row r="106" spans="1:8" ht="12">
      <c r="A106" s="1"/>
      <c r="B106" s="1"/>
      <c r="C106" s="1"/>
      <c r="D106" s="1"/>
      <c r="E106" s="1"/>
      <c r="F106" s="1"/>
      <c r="G106" s="1"/>
      <c r="H106" s="1"/>
    </row>
    <row r="107" spans="1:8" ht="12">
      <c r="A107" s="1"/>
      <c r="B107" s="1"/>
      <c r="C107" s="1"/>
      <c r="D107" s="1"/>
      <c r="E107" s="1"/>
      <c r="F107" s="1"/>
      <c r="G107" s="1"/>
      <c r="H107" s="1"/>
    </row>
    <row r="108" spans="1:8" ht="12">
      <c r="A108" s="1"/>
      <c r="B108" s="1"/>
      <c r="C108" s="1"/>
      <c r="D108" s="1"/>
      <c r="E108" s="1"/>
      <c r="F108" s="1"/>
      <c r="G108" s="1"/>
      <c r="H108" s="1"/>
    </row>
    <row r="109" spans="1:8" ht="12">
      <c r="A109" s="1"/>
      <c r="B109" s="1"/>
      <c r="C109" s="1"/>
      <c r="D109" s="1"/>
      <c r="E109" s="1"/>
      <c r="F109" s="1"/>
      <c r="G109" s="1"/>
      <c r="H109" s="1"/>
    </row>
    <row r="110" spans="1:8" ht="12">
      <c r="A110" s="1"/>
      <c r="B110" s="1"/>
      <c r="C110" s="1"/>
      <c r="D110" s="1"/>
      <c r="E110" s="1"/>
      <c r="F110" s="1"/>
      <c r="G110" s="1"/>
      <c r="H110" s="1"/>
    </row>
    <row r="111" spans="1:8" ht="12">
      <c r="A111" s="1"/>
      <c r="B111" s="1"/>
      <c r="C111" s="1"/>
      <c r="D111" s="1"/>
      <c r="E111" s="1"/>
      <c r="F111" s="1"/>
      <c r="G111" s="1"/>
      <c r="H111" s="1"/>
    </row>
    <row r="112" spans="1:8" ht="12">
      <c r="A112" s="1"/>
      <c r="B112" s="1"/>
      <c r="C112" s="1"/>
      <c r="D112" s="1"/>
      <c r="E112" s="1"/>
      <c r="F112" s="1"/>
      <c r="G112" s="1"/>
      <c r="H112" s="1"/>
    </row>
    <row r="113" spans="1:8" ht="12">
      <c r="A113" s="1"/>
      <c r="B113" s="1"/>
      <c r="C113" s="1"/>
      <c r="D113" s="1"/>
      <c r="E113" s="1"/>
      <c r="F113" s="1"/>
      <c r="G113" s="1"/>
      <c r="H113" s="1"/>
    </row>
    <row r="114" spans="1:8" ht="12">
      <c r="A114" s="1"/>
      <c r="B114" s="1"/>
      <c r="C114" s="1"/>
      <c r="D114" s="1"/>
      <c r="E114" s="1"/>
      <c r="F114" s="1"/>
      <c r="G114" s="1"/>
      <c r="H114" s="1"/>
    </row>
  </sheetData>
  <mergeCells count="1">
    <mergeCell ref="A1:H1"/>
  </mergeCells>
  <printOptions/>
  <pageMargins left="0.7874015748031497" right="0.5905511811023623" top="0.7874015748031497" bottom="0.7874015748031497" header="0.5118110236220472" footer="0.31496062992125984"/>
  <pageSetup fitToHeight="1" fitToWidth="1" orientation="portrait" paperSize="9" scale="58"/>
  <headerFooter alignWithMargins="0">
    <oddFooter>&amp;L&amp;8BÜHLAMANN Laboratories AG / MS
&amp;F/&amp;A&amp;C&amp;8&amp;P/&amp;N&amp;R&amp;8Printing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Bühlmann Laboratories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Schneider</dc:creator>
  <cp:keywords/>
  <dc:description/>
  <cp:lastModifiedBy>Wayne Shreffler</cp:lastModifiedBy>
  <cp:lastPrinted>2011-02-18T08:27:52Z</cp:lastPrinted>
  <dcterms:created xsi:type="dcterms:W3CDTF">2011-01-17T10:33:20Z</dcterms:created>
  <dcterms:modified xsi:type="dcterms:W3CDTF">2011-02-18T15:01:41Z</dcterms:modified>
  <cp:category/>
  <cp:version/>
  <cp:contentType/>
  <cp:contentStatus/>
</cp:coreProperties>
</file>