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tabRatio="762" firstSheet="2" activeTab="6"/>
  </bookViews>
  <sheets>
    <sheet name="cel3A fluorescence" sheetId="1" r:id="rId1"/>
    <sheet name="cel5B fluor after 2nd wash" sheetId="2" r:id="rId2"/>
    <sheet name="cel5B fluor took out col4 junk" sheetId="3" r:id="rId3"/>
    <sheet name="cel5B fluor took out col5 junk" sheetId="4" r:id="rId4"/>
    <sheet name="cel9A fluor after 2nd wash" sheetId="5" r:id="rId5"/>
    <sheet name="cel9A fluor degunk col1,4" sheetId="6" r:id="rId6"/>
    <sheet name="cel6A fluor" sheetId="7" r:id="rId7"/>
  </sheets>
  <definedNames/>
  <calcPr fullCalcOnLoad="1"/>
</workbook>
</file>

<file path=xl/sharedStrings.xml><?xml version="1.0" encoding="utf-8"?>
<sst xmlns="http://schemas.openxmlformats.org/spreadsheetml/2006/main" count="360" uniqueCount="92">
  <si>
    <t>SAFIRE II;   Serial number: 807003897;   Firmware: V 2.10 12/2007 Safire2;   XFLUOR4SAFIREII Version: V 4.62n</t>
  </si>
  <si>
    <t>Date:</t>
  </si>
  <si>
    <t>Time:</t>
  </si>
  <si>
    <t>Measurement mode:</t>
  </si>
  <si>
    <t>Fluorescence</t>
  </si>
  <si>
    <t>Excitation wavelength:</t>
  </si>
  <si>
    <t>nm</t>
  </si>
  <si>
    <t>Emission wavelength:</t>
  </si>
  <si>
    <t>Excitation bandwidth:</t>
  </si>
  <si>
    <t>Emission bandwidth:</t>
  </si>
  <si>
    <t>Gain (Manual):</t>
  </si>
  <si>
    <t>Number of reads:</t>
  </si>
  <si>
    <t>FlashMode:</t>
  </si>
  <si>
    <t>High sensitivity</t>
  </si>
  <si>
    <t>Integration time:</t>
  </si>
  <si>
    <t>µs</t>
  </si>
  <si>
    <t>Lag time:</t>
  </si>
  <si>
    <t>Plate definition file:</t>
  </si>
  <si>
    <t>COS96ft.pdf</t>
  </si>
  <si>
    <t>{Pbad.rbs.prepro.StrepTag}{&lt;cel3A!}{&lt;cl02365 AtD&gt;}(dblterm)</t>
  </si>
  <si>
    <t>Z-Position (Manual):</t>
  </si>
  <si>
    <t>µm</t>
  </si>
  <si>
    <t>{Pbad.rbs.prepro.StrepTag}{&lt;cel3A!}{&lt;Pcryo_1225 AtD&gt;}(dblterm)</t>
  </si>
  <si>
    <t>Shake duration (Linear Medium):</t>
  </si>
  <si>
    <t>s</t>
  </si>
  <si>
    <t>{Pbad.rbs.prepro.StrepTag}{&lt;cel3A!}{&lt;ehaB&gt;}(dblterm)</t>
  </si>
  <si>
    <t>Target Temperature:</t>
  </si>
  <si>
    <t>°C</t>
  </si>
  <si>
    <t>{Pbad.rbs.prepro.StrepTag}{&lt;cel3A!}{&lt;VtaA11 AtD&gt;}(dblterm)</t>
  </si>
  <si>
    <t>Current Temperature:</t>
  </si>
  <si>
    <t>{Pbad.rbs.prepro.StrepTag}{&lt;cel3A!}{&lt;OprF AtD&gt;}(dblterm)</t>
  </si>
  <si>
    <t>{Pbad.rbs.prepro.StrepTag}{&lt;cel3A!}{&lt;Hag AtD&gt;}(dblterm)</t>
  </si>
  <si>
    <t>Rawdata (RFU)</t>
  </si>
  <si>
    <t>Temperature:</t>
  </si>
  <si>
    <t>{Pbad.rbs.prepro.StrepTag}{&lt;cel3A!}{&lt;Hia AtD&gt;}(dblterm)</t>
  </si>
  <si>
    <t>&lt;&gt;</t>
  </si>
  <si>
    <t>{Pbad.rbs.prepro.StrepTag}{&lt;cel3A!}{&lt;upaG_short&gt;}(dblterm)</t>
  </si>
  <si>
    <t>A</t>
  </si>
  <si>
    <t>{Pbad.rbs.prepro.StrepTag}{&lt;cel3A!}{&lt;CPG_L6&gt;}(dblterm)</t>
  </si>
  <si>
    <t>B</t>
  </si>
  <si>
    <t>{Pbad.rbs.prepro.StrepTag}{&lt;cel3A!}{&lt;eCPX&gt;}(dblterm)</t>
  </si>
  <si>
    <t>C</t>
  </si>
  <si>
    <t>{Pbad.rbs.prepro.StrepTag}{&lt;cel3A!}{&lt;yuaQ AtD&gt;}(dblterm)</t>
  </si>
  <si>
    <t>D</t>
  </si>
  <si>
    <t>{Pbad.rbs.prepro.StrepTag}{&lt;cel3A!}{&lt;azo1653 AtD&gt;}(dblterm)</t>
  </si>
  <si>
    <t>E</t>
  </si>
  <si>
    <t>{Pbad.rbs.prepro.StrepTag}{&lt;cel3A!}{&lt;CPG_L2&gt;}(dblterm)</t>
  </si>
  <si>
    <t>F</t>
  </si>
  <si>
    <t>{Pbad.rbs.prepro.StrepTag}{&lt;cel3A!}{&lt;espP(beta)&gt;}(dblterm)</t>
  </si>
  <si>
    <t>G</t>
  </si>
  <si>
    <t>{Pbad.rbs.prepro.StrepTag}{&lt;cel3A!}{&lt;TshA&gt;}(dblterm)</t>
  </si>
  <si>
    <t>H</t>
  </si>
  <si>
    <t>{Pbad.rbs.prepro.StrepTag}{&lt;cel3A!}{&lt;AIDA-1 AtD&gt;}(dblterm)</t>
  </si>
  <si>
    <t>un-normalized averages</t>
  </si>
  <si>
    <t>{Pbad.rbs.prepro.StrepTag}{&lt;cel5B!}{&lt;cl02365 AtD&gt;}(dblterm)</t>
  </si>
  <si>
    <t>{Pbad.rbs.prepro.StrepTag}{&lt;cel5B!}{&lt;Pcryo_1225 AtD&gt;}(dblterm)</t>
  </si>
  <si>
    <t>{Pbad.rbs.prepro.StrepTag}{&lt;cel5B!}{&lt;ehaB&gt;}(dblterm)</t>
  </si>
  <si>
    <t>{Pbad.rbs.prepro.StrepTag}{&lt;cel5B!}{&lt;VtaA11 AtD&gt;}(dblterm)</t>
  </si>
  <si>
    <t>{Pbad.rbs.prepro.StrepTag}{&lt;cel5B!}{&lt;OprF AtD&gt;}(dblterm)</t>
  </si>
  <si>
    <t>{Pbad.rbs.prepro.StrepTag}{&lt;cel5B!}{&lt;Hag AtD&gt;}(dblterm)</t>
  </si>
  <si>
    <t>{Pbad.rbs.prepro.StrepTag}{&lt;cel5B!}{&lt;Hia AtD&gt;}(dblterm)</t>
  </si>
  <si>
    <t>{Pbad.rbs.prepro.StrepTag}{&lt;cel5B!}{&lt;upaG_short&gt;}(dblterm)</t>
  </si>
  <si>
    <t>{Pbad.rbs.prepro.StrepTag}{&lt;cel5B!}{&lt;CPG_L6&gt;}(dblterm)</t>
  </si>
  <si>
    <t>{Pbad.rbs.prepro.StrepTag}{&lt;cel5B!}{&lt;eCPX&gt;}(dblterm)</t>
  </si>
  <si>
    <t>{Pbad.rbs.prepro.StrepTag}{&lt;cel5B!}{&lt;yuaQ AtD&gt;}(dblterm)</t>
  </si>
  <si>
    <t>{Pbad.rbs.prepro.StrepTag}{&lt;cel5B!}{&lt;azo1653 AtD&gt;}(dblterm)</t>
  </si>
  <si>
    <t>{Pbad.rbs.prepro.StrepTag}{&lt;cel5B!}{&lt;CPG_L2&gt;}(dblterm)</t>
  </si>
  <si>
    <t>{Pbad.rbs.prepro.StrepTag}{&lt;cel5B!}{&lt;espP(beta)&gt;}(dblterm)</t>
  </si>
  <si>
    <t>{Pbad.rbs.prepro.StrepTag}{&lt;cel5B!}{&lt;TshA&gt;}(dblterm)</t>
  </si>
  <si>
    <t>{Pbad.rbs.prepro.StrepTag}{&lt;cel5B!}{&lt;AIDA-1 AtD&gt;}(dblterm)</t>
  </si>
  <si>
    <t>gunk present</t>
  </si>
  <si>
    <t>{Pbad.rbs.prepro.StrepTag}{&lt;cel9A!}{&lt;cl02365 AtD&gt;}(dblterm)</t>
  </si>
  <si>
    <t>{Pbad.rbs.prepro.StrepTag}{&lt;cel9A!}{&lt;Pcryo_1225 AtD&gt;}(dblterm)</t>
  </si>
  <si>
    <t>{Pbad.rbs.prepro.StrepTag}{&lt;cel9A!}{&lt;ehaB&gt;}(dblterm)</t>
  </si>
  <si>
    <t>{Pbad.rbs.prepro.StrepTag}{&lt;cel9A!}{&lt;VtaA11 AtD&gt;}(dblterm)</t>
  </si>
  <si>
    <t>{Pbad.rbs.prepro.StrepTag}{&lt;cel9A!}{&lt;OprF AtD&gt;}(dblterm)</t>
  </si>
  <si>
    <t>{Pbad.rbs.prepro.StrepTag}{&lt;cel9A!}{&lt;Hag AtD&gt;}(dblterm)</t>
  </si>
  <si>
    <t>{Pbad.rbs.prepro.StrepTag}{&lt;cel9A!}{&lt;Hia AtD&gt;}(dblterm)</t>
  </si>
  <si>
    <t>{Pbad.rbs.prepro.StrepTag}{&lt;cel9A!}{&lt;upaG_short&gt;}(dblterm)</t>
  </si>
  <si>
    <t>{Pbad.rbs.prepro.StrepTag}{&lt;cel9A!}{&lt;CPG_L6&gt;}(dblterm)</t>
  </si>
  <si>
    <t>{Pbad.rbs.prepro.StrepTag}{&lt;cel9A!}{&lt;eCPX&gt;}(dblterm)</t>
  </si>
  <si>
    <t>{Pbad.rbs.prepro.StrepTag}{&lt;cel9A!}{&lt;yuaQ AtD&gt;}(dblterm)</t>
  </si>
  <si>
    <t>{Pbad.rbs.prepro.StrepTag}{&lt;cel9A!}{&lt;azo1653 AtD&gt;}(dblterm)</t>
  </si>
  <si>
    <t>{Pbad.rbs.prepro.StrepTag}{&lt;cel9A!}{&lt;CPG_L2&gt;}(dblterm)</t>
  </si>
  <si>
    <t>{Pbad.rbs.prepro.StrepTag}{&lt;cel9A!}{&lt;espP(beta)&gt;}(dblterm)</t>
  </si>
  <si>
    <t>{Pbad.rbs.prepro.StrepTag}{&lt;cel9A!}{&lt;TshA&gt;}(dblterm)</t>
  </si>
  <si>
    <t>{Pbad.rbs.prepro.StrepTag}{&lt;cel9A!}{&lt;AIDA-1 AtD&gt;}(dblterm)</t>
  </si>
  <si>
    <t>signif. gunk present</t>
  </si>
  <si>
    <t>for Cel9A, some gunk present in all induced wells</t>
  </si>
  <si>
    <t xml:space="preserve">took gunk out of </t>
  </si>
  <si>
    <t>average OD</t>
  </si>
  <si>
    <t>un-normalized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</si>
</sst>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"/>
    <numFmt numFmtId="165" formatCode="hh:mm"/>
    <numFmt numFmtId="166" formatCode="0.0000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0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55">
      <alignment/>
      <protection/>
    </xf>
    <xf numFmtId="164" fontId="1" fillId="0" borderId="0" xfId="55" applyNumberFormat="1">
      <alignment/>
      <protection/>
    </xf>
    <xf numFmtId="165" fontId="1" fillId="0" borderId="0" xfId="55" applyNumberFormat="1">
      <alignment/>
      <protection/>
    </xf>
    <xf numFmtId="49" fontId="1" fillId="0" borderId="0" xfId="55" applyNumberFormat="1">
      <alignment/>
      <protection/>
    </xf>
    <xf numFmtId="0" fontId="1" fillId="0" borderId="0" xfId="55" applyFont="1">
      <alignment/>
      <protection/>
    </xf>
    <xf numFmtId="1" fontId="2" fillId="24" borderId="0" xfId="55" applyNumberFormat="1" applyFont="1" applyFill="1" applyAlignment="1">
      <alignment horizontal="center"/>
      <protection/>
    </xf>
    <xf numFmtId="1" fontId="1" fillId="0" borderId="0" xfId="55" applyNumberFormat="1" applyAlignment="1">
      <alignment horizontal="center"/>
      <protection/>
    </xf>
    <xf numFmtId="1" fontId="1" fillId="25" borderId="0" xfId="55" applyNumberFormat="1" applyFill="1" applyAlignment="1">
      <alignment horizontal="center"/>
      <protection/>
    </xf>
    <xf numFmtId="0" fontId="1" fillId="25" borderId="0" xfId="55" applyFill="1">
      <alignment/>
      <protection/>
    </xf>
    <xf numFmtId="1" fontId="1" fillId="26" borderId="0" xfId="55" applyNumberFormat="1" applyFill="1" applyAlignment="1">
      <alignment horizontal="center"/>
      <protection/>
    </xf>
    <xf numFmtId="1" fontId="1" fillId="3" borderId="0" xfId="55" applyNumberFormat="1" applyFill="1" applyAlignment="1">
      <alignment horizontal="center"/>
      <protection/>
    </xf>
    <xf numFmtId="1" fontId="1" fillId="27" borderId="0" xfId="55" applyNumberFormat="1" applyFill="1" applyAlignment="1">
      <alignment horizontal="center"/>
      <protection/>
    </xf>
    <xf numFmtId="1" fontId="1" fillId="13" borderId="0" xfId="55" applyNumberFormat="1" applyFill="1" applyAlignment="1">
      <alignment horizontal="center"/>
      <protection/>
    </xf>
    <xf numFmtId="1" fontId="1" fillId="0" borderId="0" xfId="55" applyNumberFormat="1">
      <alignment/>
      <protection/>
    </xf>
    <xf numFmtId="1" fontId="1" fillId="26" borderId="0" xfId="55" applyNumberFormat="1" applyFill="1">
      <alignment/>
      <protection/>
    </xf>
    <xf numFmtId="1" fontId="1" fillId="3" borderId="0" xfId="55" applyNumberFormat="1" applyFill="1">
      <alignment/>
      <protection/>
    </xf>
    <xf numFmtId="1" fontId="1" fillId="27" borderId="0" xfId="55" applyNumberFormat="1" applyFill="1">
      <alignment/>
      <protection/>
    </xf>
    <xf numFmtId="1" fontId="1" fillId="13" borderId="0" xfId="55" applyNumberFormat="1" applyFill="1">
      <alignment/>
      <protection/>
    </xf>
    <xf numFmtId="1" fontId="1" fillId="10" borderId="0" xfId="55" applyNumberFormat="1" applyFill="1" applyAlignment="1">
      <alignment horizontal="center"/>
      <protection/>
    </xf>
    <xf numFmtId="166" fontId="1" fillId="10" borderId="0" xfId="55" applyNumberFormat="1" applyFill="1" applyAlignment="1">
      <alignment horizontal="center"/>
      <protection/>
    </xf>
    <xf numFmtId="1" fontId="1" fillId="0" borderId="0" xfId="55" applyNumberFormat="1" applyFill="1">
      <alignment/>
      <protection/>
    </xf>
    <xf numFmtId="0" fontId="1" fillId="10" borderId="0" xfId="55" applyFill="1">
      <alignment/>
      <protection/>
    </xf>
    <xf numFmtId="1" fontId="1" fillId="10" borderId="0" xfId="55" applyNumberFormat="1" applyFill="1">
      <alignment/>
      <protection/>
    </xf>
    <xf numFmtId="1" fontId="1" fillId="19" borderId="0" xfId="55" applyNumberFormat="1" applyFill="1" applyAlignment="1">
      <alignment horizontal="center"/>
      <protection/>
    </xf>
    <xf numFmtId="0" fontId="1" fillId="3" borderId="0" xfId="55" applyFill="1">
      <alignment/>
      <protection/>
    </xf>
    <xf numFmtId="0" fontId="1" fillId="26" borderId="0" xfId="55" applyFill="1">
      <alignment/>
      <protection/>
    </xf>
    <xf numFmtId="0" fontId="1" fillId="3" borderId="0" xfId="55" applyFill="1">
      <alignment/>
      <protection/>
    </xf>
    <xf numFmtId="0" fontId="1" fillId="27" borderId="0" xfId="55" applyFill="1">
      <alignment/>
      <protection/>
    </xf>
    <xf numFmtId="0" fontId="1" fillId="13" borderId="0" xfId="55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875"/>
          <c:w val="0.829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'cel3A fluorescence'!$B$37:$W$37</c:f>
                <c:numCache>
                  <c:ptCount val="22"/>
                  <c:pt idx="0">
                    <c:v>25.658007197234415</c:v>
                  </c:pt>
                  <c:pt idx="1">
                    <c:v>5.291502622129181</c:v>
                  </c:pt>
                  <c:pt idx="2">
                    <c:v>13.650396819628853</c:v>
                  </c:pt>
                  <c:pt idx="3">
                    <c:v>3.2145502536643065</c:v>
                  </c:pt>
                  <c:pt idx="4">
                    <c:v>4.041451884327371</c:v>
                  </c:pt>
                  <c:pt idx="5">
                    <c:v>2</c:v>
                  </c:pt>
                  <c:pt idx="6">
                    <c:v>2.5166114784236133</c:v>
                  </c:pt>
                  <c:pt idx="7">
                    <c:v>2.6457513110645907</c:v>
                  </c:pt>
                  <c:pt idx="8">
                    <c:v>1.7320508075688772</c:v>
                  </c:pt>
                  <c:pt idx="9">
                    <c:v>1.5275252316519219</c:v>
                  </c:pt>
                  <c:pt idx="10">
                    <c:v>1</c:v>
                  </c:pt>
                  <c:pt idx="11">
                    <c:v>18.009256878986804</c:v>
                  </c:pt>
                  <c:pt idx="12">
                    <c:v>19.399312702601954</c:v>
                  </c:pt>
                  <c:pt idx="13">
                    <c:v>9.86576572463249</c:v>
                  </c:pt>
                  <c:pt idx="14">
                    <c:v>126.27483254130236</c:v>
                  </c:pt>
                  <c:pt idx="15">
                    <c:v>105.36761045659189</c:v>
                  </c:pt>
                  <c:pt idx="16">
                    <c:v>1.5275252316519219</c:v>
                  </c:pt>
                  <c:pt idx="17">
                    <c:v>1.1547005383792186</c:v>
                  </c:pt>
                  <c:pt idx="18">
                    <c:v>2.0816659994661144</c:v>
                  </c:pt>
                  <c:pt idx="19">
                    <c:v>1</c:v>
                  </c:pt>
                  <c:pt idx="20">
                    <c:v>1.5275252316519219</c:v>
                  </c:pt>
                  <c:pt idx="21">
                    <c:v>1.7320508075688772</c:v>
                  </c:pt>
                </c:numCache>
              </c:numRef>
            </c:plus>
            <c:minus>
              <c:numRef>
                <c:f>'cel3A fluorescence'!$B$37:$W$37</c:f>
                <c:numCache>
                  <c:ptCount val="22"/>
                  <c:pt idx="0">
                    <c:v>25.658007197234415</c:v>
                  </c:pt>
                  <c:pt idx="1">
                    <c:v>5.291502622129181</c:v>
                  </c:pt>
                  <c:pt idx="2">
                    <c:v>13.650396819628853</c:v>
                  </c:pt>
                  <c:pt idx="3">
                    <c:v>3.2145502536643065</c:v>
                  </c:pt>
                  <c:pt idx="4">
                    <c:v>4.041451884327371</c:v>
                  </c:pt>
                  <c:pt idx="5">
                    <c:v>2</c:v>
                  </c:pt>
                  <c:pt idx="6">
                    <c:v>2.5166114784236133</c:v>
                  </c:pt>
                  <c:pt idx="7">
                    <c:v>2.6457513110645907</c:v>
                  </c:pt>
                  <c:pt idx="8">
                    <c:v>1.7320508075688772</c:v>
                  </c:pt>
                  <c:pt idx="9">
                    <c:v>1.5275252316519219</c:v>
                  </c:pt>
                  <c:pt idx="10">
                    <c:v>1</c:v>
                  </c:pt>
                  <c:pt idx="11">
                    <c:v>18.009256878986804</c:v>
                  </c:pt>
                  <c:pt idx="12">
                    <c:v>19.399312702601954</c:v>
                  </c:pt>
                  <c:pt idx="13">
                    <c:v>9.86576572463249</c:v>
                  </c:pt>
                  <c:pt idx="14">
                    <c:v>126.27483254130236</c:v>
                  </c:pt>
                  <c:pt idx="15">
                    <c:v>105.36761045659189</c:v>
                  </c:pt>
                  <c:pt idx="16">
                    <c:v>1.5275252316519219</c:v>
                  </c:pt>
                  <c:pt idx="17">
                    <c:v>1.1547005383792186</c:v>
                  </c:pt>
                  <c:pt idx="18">
                    <c:v>2.0816659994661144</c:v>
                  </c:pt>
                  <c:pt idx="19">
                    <c:v>1</c:v>
                  </c:pt>
                  <c:pt idx="20">
                    <c:v>1.5275252316519219</c:v>
                  </c:pt>
                  <c:pt idx="21">
                    <c:v>1.7320508075688772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'cel3A fluorescence'!$B$33:$W$33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33141508"/>
        <c:axId val="29838117"/>
      </c:barChart>
      <c:catAx>
        <c:axId val="33141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38117"/>
        <c:crosses val="autoZero"/>
        <c:auto val="1"/>
        <c:lblOffset val="100"/>
        <c:tickLblSkip val="1"/>
        <c:noMultiLvlLbl val="0"/>
      </c:catAx>
      <c:valAx>
        <c:axId val="29838117"/>
        <c:scaling>
          <c:orientation val="minMax"/>
          <c:max val="5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41508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75"/>
          <c:y val="0.494"/>
          <c:w val="0.11575"/>
          <c:h val="0.0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69"/>
          <c:w val="0.81725"/>
          <c:h val="0.94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'cel5B fluor after 2nd wash'!$B$37:$V$37</c:f>
                <c:numCache>
                  <c:ptCount val="21"/>
                  <c:pt idx="0">
                    <c:v>17.09775813764287</c:v>
                  </c:pt>
                  <c:pt idx="1">
                    <c:v>9.539392014169456</c:v>
                  </c:pt>
                  <c:pt idx="2">
                    <c:v>27.97022226106423</c:v>
                  </c:pt>
                  <c:pt idx="3">
                    <c:v>14.422205101855956</c:v>
                  </c:pt>
                  <c:pt idx="4">
                    <c:v>4</c:v>
                  </c:pt>
                  <c:pt idx="5">
                    <c:v>1</c:v>
                  </c:pt>
                  <c:pt idx="6">
                    <c:v>9.451631252505202</c:v>
                  </c:pt>
                  <c:pt idx="7">
                    <c:v>3.214550253664342</c:v>
                  </c:pt>
                  <c:pt idx="8">
                    <c:v>4.041451884327399</c:v>
                  </c:pt>
                  <c:pt idx="9">
                    <c:v>21.77919496522615</c:v>
                  </c:pt>
                  <c:pt idx="10">
                    <c:v>23.501772982763146</c:v>
                  </c:pt>
                  <c:pt idx="11">
                    <c:v>10.598742063723083</c:v>
                  </c:pt>
                  <c:pt idx="12">
                    <c:v>2.6457513110645907</c:v>
                  </c:pt>
                  <c:pt idx="13">
                    <c:v>1078.0284473673837</c:v>
                  </c:pt>
                  <c:pt idx="14">
                    <c:v>1277.7641931645026</c:v>
                  </c:pt>
                  <c:pt idx="15">
                    <c:v>6.557438524302</c:v>
                  </c:pt>
                  <c:pt idx="16">
                    <c:v>1.5275252316519963</c:v>
                  </c:pt>
                  <c:pt idx="17">
                    <c:v>1.5275252316519963</c:v>
                  </c:pt>
                  <c:pt idx="18">
                    <c:v>1.1547005383793172</c:v>
                  </c:pt>
                  <c:pt idx="19">
                    <c:v>1</c:v>
                  </c:pt>
                  <c:pt idx="20">
                    <c:v>1.1547005383793172</c:v>
                  </c:pt>
                </c:numCache>
              </c:numRef>
            </c:plus>
            <c:minus>
              <c:numRef>
                <c:f>'cel5B fluor after 2nd wash'!$B$37:$V$37</c:f>
                <c:numCache>
                  <c:ptCount val="21"/>
                  <c:pt idx="0">
                    <c:v>17.09775813764287</c:v>
                  </c:pt>
                  <c:pt idx="1">
                    <c:v>9.539392014169456</c:v>
                  </c:pt>
                  <c:pt idx="2">
                    <c:v>27.97022226106423</c:v>
                  </c:pt>
                  <c:pt idx="3">
                    <c:v>14.422205101855956</c:v>
                  </c:pt>
                  <c:pt idx="4">
                    <c:v>4</c:v>
                  </c:pt>
                  <c:pt idx="5">
                    <c:v>1</c:v>
                  </c:pt>
                  <c:pt idx="6">
                    <c:v>9.451631252505202</c:v>
                  </c:pt>
                  <c:pt idx="7">
                    <c:v>3.214550253664342</c:v>
                  </c:pt>
                  <c:pt idx="8">
                    <c:v>4.041451884327399</c:v>
                  </c:pt>
                  <c:pt idx="9">
                    <c:v>21.77919496522615</c:v>
                  </c:pt>
                  <c:pt idx="10">
                    <c:v>23.501772982763146</c:v>
                  </c:pt>
                  <c:pt idx="11">
                    <c:v>10.598742063723083</c:v>
                  </c:pt>
                  <c:pt idx="12">
                    <c:v>2.6457513110645907</c:v>
                  </c:pt>
                  <c:pt idx="13">
                    <c:v>1078.0284473673837</c:v>
                  </c:pt>
                  <c:pt idx="14">
                    <c:v>1277.7641931645026</c:v>
                  </c:pt>
                  <c:pt idx="15">
                    <c:v>6.557438524302</c:v>
                  </c:pt>
                  <c:pt idx="16">
                    <c:v>1.5275252316519963</c:v>
                  </c:pt>
                  <c:pt idx="17">
                    <c:v>1.5275252316519963</c:v>
                  </c:pt>
                  <c:pt idx="18">
                    <c:v>1.1547005383793172</c:v>
                  </c:pt>
                  <c:pt idx="19">
                    <c:v>1</c:v>
                  </c:pt>
                  <c:pt idx="20">
                    <c:v>1.1547005383793172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'cel5B fluor after 2nd wash'!$B$35:$V$35</c:f>
              <c:numCache>
                <c:ptCount val="21"/>
                <c:pt idx="0">
                  <c:v>68.33333333333333</c:v>
                </c:pt>
                <c:pt idx="1">
                  <c:v>45</c:v>
                </c:pt>
                <c:pt idx="2">
                  <c:v>70.33333333333333</c:v>
                </c:pt>
                <c:pt idx="3">
                  <c:v>52</c:v>
                </c:pt>
                <c:pt idx="4">
                  <c:v>44</c:v>
                </c:pt>
                <c:pt idx="5">
                  <c:v>43</c:v>
                </c:pt>
                <c:pt idx="6">
                  <c:v>52.333333333333336</c:v>
                </c:pt>
                <c:pt idx="7">
                  <c:v>47.333333333333336</c:v>
                </c:pt>
                <c:pt idx="8">
                  <c:v>44.666666666666664</c:v>
                </c:pt>
                <c:pt idx="9">
                  <c:v>140.33333333333334</c:v>
                </c:pt>
                <c:pt idx="10">
                  <c:v>183.33333333333334</c:v>
                </c:pt>
                <c:pt idx="11">
                  <c:v>63.333333333333336</c:v>
                </c:pt>
                <c:pt idx="12">
                  <c:v>44</c:v>
                </c:pt>
                <c:pt idx="13">
                  <c:v>4584.333333333333</c:v>
                </c:pt>
                <c:pt idx="14">
                  <c:v>4584.666666666667</c:v>
                </c:pt>
                <c:pt idx="15">
                  <c:v>44</c:v>
                </c:pt>
                <c:pt idx="16">
                  <c:v>40.666666666666664</c:v>
                </c:pt>
                <c:pt idx="17">
                  <c:v>41.333333333333336</c:v>
                </c:pt>
                <c:pt idx="18">
                  <c:v>40.333333333333336</c:v>
                </c:pt>
                <c:pt idx="19">
                  <c:v>46</c:v>
                </c:pt>
                <c:pt idx="20">
                  <c:v>44.333333333333336</c:v>
                </c:pt>
              </c:numCache>
            </c:numRef>
          </c:val>
        </c:ser>
        <c:axId val="107598"/>
        <c:axId val="968383"/>
      </c:barChart>
      <c:catAx>
        <c:axId val="107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8383"/>
        <c:crosses val="autoZero"/>
        <c:auto val="1"/>
        <c:lblOffset val="100"/>
        <c:tickLblSkip val="1"/>
        <c:noMultiLvlLbl val="0"/>
      </c:catAx>
      <c:valAx>
        <c:axId val="968383"/>
        <c:scaling>
          <c:orientation val="minMax"/>
          <c:max val="5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598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5"/>
          <c:y val="0.46275"/>
          <c:w val="0.1075"/>
          <c:h val="0.0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3"/>
          <c:w val="0.8185"/>
          <c:h val="0.9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'cel5B fluor took out col4 junk'!$B$36:$V$36</c:f>
              <c:numCache>
                <c:ptCount val="21"/>
                <c:pt idx="0">
                  <c:v>75.33333333333333</c:v>
                </c:pt>
                <c:pt idx="1">
                  <c:v>44</c:v>
                </c:pt>
                <c:pt idx="2">
                  <c:v>65.66666666666667</c:v>
                </c:pt>
                <c:pt idx="3">
                  <c:v>51.333333333333336</c:v>
                </c:pt>
                <c:pt idx="4">
                  <c:v>42</c:v>
                </c:pt>
                <c:pt idx="5">
                  <c:v>41.666666666666664</c:v>
                </c:pt>
                <c:pt idx="6">
                  <c:v>51.333333333333336</c:v>
                </c:pt>
                <c:pt idx="7">
                  <c:v>45.666666666666664</c:v>
                </c:pt>
                <c:pt idx="8">
                  <c:v>38.666666666666664</c:v>
                </c:pt>
                <c:pt idx="9">
                  <c:v>33.666666666666664</c:v>
                </c:pt>
                <c:pt idx="10">
                  <c:v>229</c:v>
                </c:pt>
                <c:pt idx="11">
                  <c:v>48.333333333333336</c:v>
                </c:pt>
                <c:pt idx="12">
                  <c:v>41.666666666666664</c:v>
                </c:pt>
                <c:pt idx="13">
                  <c:v>4658</c:v>
                </c:pt>
                <c:pt idx="14">
                  <c:v>4665</c:v>
                </c:pt>
                <c:pt idx="15">
                  <c:v>41</c:v>
                </c:pt>
                <c:pt idx="16">
                  <c:v>41.333333333333336</c:v>
                </c:pt>
                <c:pt idx="17">
                  <c:v>40.333333333333336</c:v>
                </c:pt>
                <c:pt idx="18">
                  <c:v>38.666666666666664</c:v>
                </c:pt>
                <c:pt idx="19">
                  <c:v>45</c:v>
                </c:pt>
                <c:pt idx="20">
                  <c:v>43.333333333333336</c:v>
                </c:pt>
              </c:numCache>
            </c:numRef>
          </c:val>
        </c:ser>
        <c:axId val="8715448"/>
        <c:axId val="11330169"/>
      </c:barChart>
      <c:catAx>
        <c:axId val="8715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30169"/>
        <c:crosses val="autoZero"/>
        <c:auto val="1"/>
        <c:lblOffset val="100"/>
        <c:tickLblSkip val="1"/>
        <c:noMultiLvlLbl val="0"/>
      </c:catAx>
      <c:valAx>
        <c:axId val="11330169"/>
        <c:scaling>
          <c:orientation val="minMax"/>
          <c:max val="5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15448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25"/>
          <c:y val="0.45975"/>
          <c:w val="0.12275"/>
          <c:h val="0.07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575"/>
          <c:w val="0.84925"/>
          <c:h val="0.94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'cel9A fluor after 2nd wash'!$B$39:$W$39</c:f>
                <c:numCache>
                  <c:ptCount val="22"/>
                  <c:pt idx="0">
                    <c:v>22.869193252058544</c:v>
                  </c:pt>
                  <c:pt idx="1">
                    <c:v>69.00966115938647</c:v>
                  </c:pt>
                  <c:pt idx="2">
                    <c:v>8</c:v>
                  </c:pt>
                  <c:pt idx="3">
                    <c:v>10.69267662156357</c:v>
                  </c:pt>
                  <c:pt idx="4">
                    <c:v>615.8900064134829</c:v>
                  </c:pt>
                  <c:pt idx="5">
                    <c:v>328.09754647055803</c:v>
                  </c:pt>
                  <c:pt idx="6">
                    <c:v>2.8284271247461903</c:v>
                  </c:pt>
                  <c:pt idx="7">
                    <c:v>0.7071067811865476</c:v>
                  </c:pt>
                  <c:pt idx="8">
                    <c:v>7.0710678118654755</c:v>
                  </c:pt>
                  <c:pt idx="9">
                    <c:v>4.242640687119285</c:v>
                  </c:pt>
                  <c:pt idx="10">
                    <c:v>1.5275252316519963</c:v>
                  </c:pt>
                  <c:pt idx="11">
                    <c:v>0.5773502691895601</c:v>
                  </c:pt>
                  <c:pt idx="12">
                    <c:v>8.717797887081348</c:v>
                  </c:pt>
                  <c:pt idx="13">
                    <c:v>10.785793124908965</c:v>
                  </c:pt>
                  <c:pt idx="14">
                    <c:v>11.789826122551595</c:v>
                  </c:pt>
                  <c:pt idx="15">
                    <c:v>26.57693235370353</c:v>
                  </c:pt>
                  <c:pt idx="16">
                    <c:v>29.866369046136157</c:v>
                  </c:pt>
                  <c:pt idx="17">
                    <c:v>7.09459888459763</c:v>
                  </c:pt>
                  <c:pt idx="18">
                    <c:v>21.36195996001617</c:v>
                  </c:pt>
                  <c:pt idx="19">
                    <c:v>39.27255190757703</c:v>
                  </c:pt>
                  <c:pt idx="20">
                    <c:v>38.175035472587766</c:v>
                  </c:pt>
                  <c:pt idx="21">
                    <c:v>29.83845393671283</c:v>
                  </c:pt>
                </c:numCache>
              </c:numRef>
            </c:plus>
            <c:minus>
              <c:numRef>
                <c:f>'cel9A fluor after 2nd wash'!$B$39:$W$39</c:f>
                <c:numCache>
                  <c:ptCount val="22"/>
                  <c:pt idx="0">
                    <c:v>22.869193252058544</c:v>
                  </c:pt>
                  <c:pt idx="1">
                    <c:v>69.00966115938647</c:v>
                  </c:pt>
                  <c:pt idx="2">
                    <c:v>8</c:v>
                  </c:pt>
                  <c:pt idx="3">
                    <c:v>10.69267662156357</c:v>
                  </c:pt>
                  <c:pt idx="4">
                    <c:v>615.8900064134829</c:v>
                  </c:pt>
                  <c:pt idx="5">
                    <c:v>328.09754647055803</c:v>
                  </c:pt>
                  <c:pt idx="6">
                    <c:v>2.8284271247461903</c:v>
                  </c:pt>
                  <c:pt idx="7">
                    <c:v>0.7071067811865476</c:v>
                  </c:pt>
                  <c:pt idx="8">
                    <c:v>7.0710678118654755</c:v>
                  </c:pt>
                  <c:pt idx="9">
                    <c:v>4.242640687119285</c:v>
                  </c:pt>
                  <c:pt idx="10">
                    <c:v>1.5275252316519963</c:v>
                  </c:pt>
                  <c:pt idx="11">
                    <c:v>0.5773502691895601</c:v>
                  </c:pt>
                  <c:pt idx="12">
                    <c:v>8.717797887081348</c:v>
                  </c:pt>
                  <c:pt idx="13">
                    <c:v>10.785793124908965</c:v>
                  </c:pt>
                  <c:pt idx="14">
                    <c:v>11.789826122551595</c:v>
                  </c:pt>
                  <c:pt idx="15">
                    <c:v>26.57693235370353</c:v>
                  </c:pt>
                  <c:pt idx="16">
                    <c:v>29.866369046136157</c:v>
                  </c:pt>
                  <c:pt idx="17">
                    <c:v>7.09459888459763</c:v>
                  </c:pt>
                  <c:pt idx="18">
                    <c:v>21.36195996001617</c:v>
                  </c:pt>
                  <c:pt idx="19">
                    <c:v>39.27255190757703</c:v>
                  </c:pt>
                  <c:pt idx="20">
                    <c:v>38.175035472587766</c:v>
                  </c:pt>
                  <c:pt idx="21">
                    <c:v>29.83845393671283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'cel9A fluor after 2nd wash'!$B$37:$W$37</c:f>
              <c:numCache>
                <c:ptCount val="22"/>
                <c:pt idx="0">
                  <c:v>118</c:v>
                </c:pt>
                <c:pt idx="1">
                  <c:v>83.33333333333333</c:v>
                </c:pt>
                <c:pt idx="2">
                  <c:v>46</c:v>
                </c:pt>
                <c:pt idx="3">
                  <c:v>112.33333333333333</c:v>
                </c:pt>
                <c:pt idx="4">
                  <c:v>4243.5</c:v>
                </c:pt>
                <c:pt idx="5">
                  <c:v>3780</c:v>
                </c:pt>
                <c:pt idx="6">
                  <c:v>34</c:v>
                </c:pt>
                <c:pt idx="7">
                  <c:v>37.5</c:v>
                </c:pt>
                <c:pt idx="8">
                  <c:v>40</c:v>
                </c:pt>
                <c:pt idx="9">
                  <c:v>37</c:v>
                </c:pt>
                <c:pt idx="10">
                  <c:v>38.333333333333336</c:v>
                </c:pt>
                <c:pt idx="11">
                  <c:v>34.333333333333336</c:v>
                </c:pt>
                <c:pt idx="12">
                  <c:v>74</c:v>
                </c:pt>
                <c:pt idx="13">
                  <c:v>40.666666666666664</c:v>
                </c:pt>
                <c:pt idx="14">
                  <c:v>85</c:v>
                </c:pt>
                <c:pt idx="15">
                  <c:v>49.333333333333336</c:v>
                </c:pt>
                <c:pt idx="16">
                  <c:v>52</c:v>
                </c:pt>
                <c:pt idx="17">
                  <c:v>80.66666666666667</c:v>
                </c:pt>
                <c:pt idx="18">
                  <c:v>79.66666666666667</c:v>
                </c:pt>
                <c:pt idx="19">
                  <c:v>119.33333333333333</c:v>
                </c:pt>
                <c:pt idx="20">
                  <c:v>100.66666666666667</c:v>
                </c:pt>
                <c:pt idx="21">
                  <c:v>50.666666666666664</c:v>
                </c:pt>
              </c:numCache>
            </c:numRef>
          </c:val>
        </c:ser>
        <c:axId val="34862658"/>
        <c:axId val="45328467"/>
      </c:barChart>
      <c:catAx>
        <c:axId val="34862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28467"/>
        <c:crosses val="autoZero"/>
        <c:auto val="1"/>
        <c:lblOffset val="100"/>
        <c:tickLblSkip val="1"/>
        <c:noMultiLvlLbl val="0"/>
      </c:catAx>
      <c:valAx>
        <c:axId val="45328467"/>
        <c:scaling>
          <c:orientation val="minMax"/>
          <c:max val="5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62658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5"/>
          <c:y val="0.464"/>
          <c:w val="0.10225"/>
          <c:h val="0.0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28"/>
          <c:w val="0.8375"/>
          <c:h val="0.94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'cel6A fluor'!$B$35:$S$35</c:f>
                <c:numCache>
                  <c:ptCount val="18"/>
                  <c:pt idx="0">
                    <c:v>3.605551275463989</c:v>
                  </c:pt>
                  <c:pt idx="1">
                    <c:v>3.214550253664342</c:v>
                  </c:pt>
                  <c:pt idx="2">
                    <c:v>6.429100507328631</c:v>
                  </c:pt>
                  <c:pt idx="3">
                    <c:v>4.618802153517023</c:v>
                  </c:pt>
                  <c:pt idx="4">
                    <c:v>3.605551275463989</c:v>
                  </c:pt>
                  <c:pt idx="5">
                    <c:v>7.810249675906654</c:v>
                  </c:pt>
                  <c:pt idx="6">
                    <c:v>0.5773502691895601</c:v>
                  </c:pt>
                  <c:pt idx="7">
                    <c:v>0.5773502691895601</c:v>
                  </c:pt>
                  <c:pt idx="8">
                    <c:v>3</c:v>
                  </c:pt>
                  <c:pt idx="9">
                    <c:v>2.6457513110645907</c:v>
                  </c:pt>
                  <c:pt idx="10">
                    <c:v>5.131601439446899</c:v>
                  </c:pt>
                  <c:pt idx="11">
                    <c:v>45.21061822182926</c:v>
                  </c:pt>
                  <c:pt idx="12">
                    <c:v>8.621678104251703</c:v>
                  </c:pt>
                  <c:pt idx="13">
                    <c:v>6.658328118479387</c:v>
                  </c:pt>
                  <c:pt idx="14">
                    <c:v>30.44667469527666</c:v>
                  </c:pt>
                  <c:pt idx="15">
                    <c:v>237.41173798557662</c:v>
                  </c:pt>
                  <c:pt idx="16">
                    <c:v>1.5275252316519963</c:v>
                  </c:pt>
                  <c:pt idx="17">
                    <c:v>2.081665999466169</c:v>
                  </c:pt>
                </c:numCache>
              </c:numRef>
            </c:plus>
            <c:minus>
              <c:numRef>
                <c:f>'cel6A fluor'!$B$35:$S$35</c:f>
                <c:numCache>
                  <c:ptCount val="18"/>
                  <c:pt idx="0">
                    <c:v>3.605551275463989</c:v>
                  </c:pt>
                  <c:pt idx="1">
                    <c:v>3.214550253664342</c:v>
                  </c:pt>
                  <c:pt idx="2">
                    <c:v>6.429100507328631</c:v>
                  </c:pt>
                  <c:pt idx="3">
                    <c:v>4.618802153517023</c:v>
                  </c:pt>
                  <c:pt idx="4">
                    <c:v>3.605551275463989</c:v>
                  </c:pt>
                  <c:pt idx="5">
                    <c:v>7.810249675906654</c:v>
                  </c:pt>
                  <c:pt idx="6">
                    <c:v>0.5773502691895601</c:v>
                  </c:pt>
                  <c:pt idx="7">
                    <c:v>0.5773502691895601</c:v>
                  </c:pt>
                  <c:pt idx="8">
                    <c:v>3</c:v>
                  </c:pt>
                  <c:pt idx="9">
                    <c:v>2.6457513110645907</c:v>
                  </c:pt>
                  <c:pt idx="10">
                    <c:v>5.131601439446899</c:v>
                  </c:pt>
                  <c:pt idx="11">
                    <c:v>45.21061822182926</c:v>
                  </c:pt>
                  <c:pt idx="12">
                    <c:v>8.621678104251703</c:v>
                  </c:pt>
                  <c:pt idx="13">
                    <c:v>6.658328118479387</c:v>
                  </c:pt>
                  <c:pt idx="14">
                    <c:v>30.44667469527666</c:v>
                  </c:pt>
                  <c:pt idx="15">
                    <c:v>237.41173798557662</c:v>
                  </c:pt>
                  <c:pt idx="16">
                    <c:v>1.5275252316519963</c:v>
                  </c:pt>
                  <c:pt idx="17">
                    <c:v>2.081665999466169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'cel6A fluor'!$B$33:$S$33</c:f>
              <c:numCache>
                <c:ptCount val="18"/>
                <c:pt idx="0">
                  <c:v>49</c:v>
                </c:pt>
                <c:pt idx="1">
                  <c:v>37.333333333333336</c:v>
                </c:pt>
                <c:pt idx="2">
                  <c:v>36.333333333333336</c:v>
                </c:pt>
                <c:pt idx="3">
                  <c:v>42.666666666666664</c:v>
                </c:pt>
                <c:pt idx="4">
                  <c:v>36</c:v>
                </c:pt>
                <c:pt idx="5">
                  <c:v>39</c:v>
                </c:pt>
                <c:pt idx="6">
                  <c:v>34.333333333333336</c:v>
                </c:pt>
                <c:pt idx="7">
                  <c:v>35.333333333333336</c:v>
                </c:pt>
                <c:pt idx="8">
                  <c:v>35</c:v>
                </c:pt>
                <c:pt idx="9">
                  <c:v>39</c:v>
                </c:pt>
                <c:pt idx="10">
                  <c:v>41.333333333333336</c:v>
                </c:pt>
                <c:pt idx="11">
                  <c:v>88</c:v>
                </c:pt>
                <c:pt idx="12">
                  <c:v>36.333333333333336</c:v>
                </c:pt>
                <c:pt idx="13">
                  <c:v>34.333333333333336</c:v>
                </c:pt>
                <c:pt idx="14">
                  <c:v>65</c:v>
                </c:pt>
                <c:pt idx="15">
                  <c:v>4149.333333333333</c:v>
                </c:pt>
                <c:pt idx="16">
                  <c:v>40.666666666666664</c:v>
                </c:pt>
                <c:pt idx="17">
                  <c:v>39.333333333333336</c:v>
                </c:pt>
              </c:numCache>
            </c:numRef>
          </c:val>
        </c:ser>
        <c:axId val="5303020"/>
        <c:axId val="47727181"/>
      </c:barChart>
      <c:catAx>
        <c:axId val="5303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27181"/>
        <c:crosses val="autoZero"/>
        <c:auto val="1"/>
        <c:lblOffset val="100"/>
        <c:tickLblSkip val="1"/>
        <c:noMultiLvlLbl val="0"/>
      </c:catAx>
      <c:valAx>
        <c:axId val="47727181"/>
        <c:scaling>
          <c:orientation val="minMax"/>
          <c:max val="5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3020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"/>
          <c:y val="0.46075"/>
          <c:w val="0.11"/>
          <c:h val="0.06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44</xdr:row>
      <xdr:rowOff>85725</xdr:rowOff>
    </xdr:from>
    <xdr:to>
      <xdr:col>14</xdr:col>
      <xdr:colOff>561975</xdr:colOff>
      <xdr:row>64</xdr:row>
      <xdr:rowOff>142875</xdr:rowOff>
    </xdr:to>
    <xdr:graphicFrame>
      <xdr:nvGraphicFramePr>
        <xdr:cNvPr id="1" name="Chart 1"/>
        <xdr:cNvGraphicFramePr/>
      </xdr:nvGraphicFramePr>
      <xdr:xfrm>
        <a:off x="3619500" y="7486650"/>
        <a:ext cx="51054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41</xdr:row>
      <xdr:rowOff>57150</xdr:rowOff>
    </xdr:from>
    <xdr:to>
      <xdr:col>16</xdr:col>
      <xdr:colOff>438150</xdr:colOff>
      <xdr:row>63</xdr:row>
      <xdr:rowOff>38100</xdr:rowOff>
    </xdr:to>
    <xdr:graphicFrame>
      <xdr:nvGraphicFramePr>
        <xdr:cNvPr id="1" name="Chart 1"/>
        <xdr:cNvGraphicFramePr/>
      </xdr:nvGraphicFramePr>
      <xdr:xfrm>
        <a:off x="4248150" y="6953250"/>
        <a:ext cx="54864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38</xdr:row>
      <xdr:rowOff>38100</xdr:rowOff>
    </xdr:from>
    <xdr:to>
      <xdr:col>14</xdr:col>
      <xdr:colOff>409575</xdr:colOff>
      <xdr:row>57</xdr:row>
      <xdr:rowOff>123825</xdr:rowOff>
    </xdr:to>
    <xdr:graphicFrame>
      <xdr:nvGraphicFramePr>
        <xdr:cNvPr id="1" name="Chart 2"/>
        <xdr:cNvGraphicFramePr/>
      </xdr:nvGraphicFramePr>
      <xdr:xfrm>
        <a:off x="3724275" y="6391275"/>
        <a:ext cx="48196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46</xdr:row>
      <xdr:rowOff>19050</xdr:rowOff>
    </xdr:from>
    <xdr:to>
      <xdr:col>16</xdr:col>
      <xdr:colOff>276225</xdr:colOff>
      <xdr:row>68</xdr:row>
      <xdr:rowOff>133350</xdr:rowOff>
    </xdr:to>
    <xdr:graphicFrame>
      <xdr:nvGraphicFramePr>
        <xdr:cNvPr id="1" name="Chart 1"/>
        <xdr:cNvGraphicFramePr/>
      </xdr:nvGraphicFramePr>
      <xdr:xfrm>
        <a:off x="3800475" y="7781925"/>
        <a:ext cx="577215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36</xdr:row>
      <xdr:rowOff>47625</xdr:rowOff>
    </xdr:from>
    <xdr:to>
      <xdr:col>14</xdr:col>
      <xdr:colOff>180975</xdr:colOff>
      <xdr:row>56</xdr:row>
      <xdr:rowOff>180975</xdr:rowOff>
    </xdr:to>
    <xdr:graphicFrame>
      <xdr:nvGraphicFramePr>
        <xdr:cNvPr id="1" name="Chart 1"/>
        <xdr:cNvGraphicFramePr/>
      </xdr:nvGraphicFramePr>
      <xdr:xfrm>
        <a:off x="2943225" y="6048375"/>
        <a:ext cx="53721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zoomScalePageLayoutView="0" workbookViewId="0" topLeftCell="B33">
      <selection activeCell="Q48" sqref="Q48"/>
    </sheetView>
  </sheetViews>
  <sheetFormatPr defaultColWidth="8.7109375" defaultRowHeight="15"/>
  <cols>
    <col min="1" max="1" width="8.7109375" style="1" customWidth="1"/>
    <col min="2" max="2" width="9.140625" style="1" customWidth="1"/>
    <col min="3" max="16384" width="8.7109375" style="1" customWidth="1"/>
  </cols>
  <sheetData>
    <row r="1" ht="12.75">
      <c r="A1" s="1" t="s">
        <v>0</v>
      </c>
    </row>
    <row r="2" spans="1:6" ht="12.75">
      <c r="A2" s="1" t="s">
        <v>1</v>
      </c>
      <c r="F2" s="2">
        <v>40032</v>
      </c>
    </row>
    <row r="3" spans="1:6" ht="12.75">
      <c r="A3" s="1" t="s">
        <v>2</v>
      </c>
      <c r="F3" s="3">
        <v>0.7671643518518518</v>
      </c>
    </row>
    <row r="5" spans="1:6" ht="12.75">
      <c r="A5" s="1" t="s">
        <v>3</v>
      </c>
      <c r="F5" s="4" t="s">
        <v>4</v>
      </c>
    </row>
    <row r="6" spans="1:7" ht="12.75">
      <c r="A6" s="1" t="s">
        <v>5</v>
      </c>
      <c r="F6" s="1">
        <v>488</v>
      </c>
      <c r="G6" s="1" t="s">
        <v>6</v>
      </c>
    </row>
    <row r="7" spans="1:7" ht="12.75">
      <c r="A7" s="1" t="s">
        <v>7</v>
      </c>
      <c r="F7" s="1">
        <v>575</v>
      </c>
      <c r="G7" s="1" t="s">
        <v>6</v>
      </c>
    </row>
    <row r="8" spans="1:7" ht="12.75">
      <c r="A8" s="1" t="s">
        <v>8</v>
      </c>
      <c r="F8" s="1">
        <v>20</v>
      </c>
      <c r="G8" s="1" t="s">
        <v>6</v>
      </c>
    </row>
    <row r="9" spans="1:7" ht="12.75">
      <c r="A9" s="1" t="s">
        <v>9</v>
      </c>
      <c r="F9" s="1">
        <v>20</v>
      </c>
      <c r="G9" s="1" t="s">
        <v>6</v>
      </c>
    </row>
    <row r="10" spans="1:6" ht="12.75">
      <c r="A10" s="1" t="s">
        <v>10</v>
      </c>
      <c r="F10" s="1">
        <v>50</v>
      </c>
    </row>
    <row r="11" spans="1:6" ht="12.75">
      <c r="A11" s="1" t="s">
        <v>11</v>
      </c>
      <c r="F11" s="1">
        <v>20</v>
      </c>
    </row>
    <row r="12" spans="1:6" ht="12.75">
      <c r="A12" s="1" t="s">
        <v>12</v>
      </c>
      <c r="F12" s="4" t="s">
        <v>13</v>
      </c>
    </row>
    <row r="13" spans="1:7" ht="12.75">
      <c r="A13" s="1" t="s">
        <v>14</v>
      </c>
      <c r="F13" s="1">
        <v>40</v>
      </c>
      <c r="G13" s="1" t="s">
        <v>15</v>
      </c>
    </row>
    <row r="14" spans="1:7" ht="12.75">
      <c r="A14" s="1" t="s">
        <v>16</v>
      </c>
      <c r="F14" s="1">
        <v>0</v>
      </c>
      <c r="G14" s="1" t="s">
        <v>15</v>
      </c>
    </row>
    <row r="15" spans="1:15" ht="12.75">
      <c r="A15" s="1" t="s">
        <v>17</v>
      </c>
      <c r="F15" s="4" t="s">
        <v>18</v>
      </c>
      <c r="O15" s="5" t="s">
        <v>19</v>
      </c>
    </row>
    <row r="16" spans="1:15" ht="12.75">
      <c r="A16" s="1" t="s">
        <v>20</v>
      </c>
      <c r="F16" s="1">
        <v>5100</v>
      </c>
      <c r="G16" s="1" t="s">
        <v>21</v>
      </c>
      <c r="O16" s="1" t="s">
        <v>22</v>
      </c>
    </row>
    <row r="17" spans="1:15" ht="12.75">
      <c r="A17" s="1" t="s">
        <v>23</v>
      </c>
      <c r="F17" s="1">
        <v>1</v>
      </c>
      <c r="G17" s="1" t="s">
        <v>24</v>
      </c>
      <c r="O17" s="1" t="s">
        <v>25</v>
      </c>
    </row>
    <row r="18" spans="1:15" ht="12.75">
      <c r="A18" s="1" t="s">
        <v>26</v>
      </c>
      <c r="F18" s="1">
        <v>37</v>
      </c>
      <c r="G18" s="1" t="s">
        <v>27</v>
      </c>
      <c r="O18" s="1" t="s">
        <v>28</v>
      </c>
    </row>
    <row r="19" spans="1:15" ht="12.75">
      <c r="A19" s="1" t="s">
        <v>29</v>
      </c>
      <c r="F19" s="1">
        <v>36.9</v>
      </c>
      <c r="G19" s="1" t="s">
        <v>27</v>
      </c>
      <c r="O19" s="1" t="s">
        <v>30</v>
      </c>
    </row>
    <row r="20" ht="12.75">
      <c r="O20" s="1" t="s">
        <v>31</v>
      </c>
    </row>
    <row r="21" spans="1:15" ht="12.75">
      <c r="A21" s="1" t="s">
        <v>32</v>
      </c>
      <c r="F21" s="1" t="s">
        <v>33</v>
      </c>
      <c r="I21" s="1">
        <v>36.9</v>
      </c>
      <c r="J21" s="1" t="s">
        <v>27</v>
      </c>
      <c r="O21" s="1" t="s">
        <v>34</v>
      </c>
    </row>
    <row r="22" spans="1:15" ht="12.75">
      <c r="A22" s="6" t="s">
        <v>35</v>
      </c>
      <c r="B22" s="6">
        <v>1</v>
      </c>
      <c r="C22" s="6">
        <v>2</v>
      </c>
      <c r="D22" s="6">
        <v>3</v>
      </c>
      <c r="E22" s="6">
        <v>4</v>
      </c>
      <c r="F22" s="6">
        <v>5</v>
      </c>
      <c r="G22" s="6">
        <v>6</v>
      </c>
      <c r="H22" s="6">
        <v>7</v>
      </c>
      <c r="I22" s="6">
        <v>8</v>
      </c>
      <c r="J22" s="6">
        <v>9</v>
      </c>
      <c r="K22" s="6">
        <v>10</v>
      </c>
      <c r="L22" s="6">
        <v>11</v>
      </c>
      <c r="M22" s="6">
        <v>12</v>
      </c>
      <c r="O22" s="1" t="s">
        <v>36</v>
      </c>
    </row>
    <row r="23" spans="1:20" ht="12.75">
      <c r="A23" s="6" t="s">
        <v>37</v>
      </c>
      <c r="B23" s="7">
        <v>81</v>
      </c>
      <c r="C23" s="7">
        <v>45</v>
      </c>
      <c r="D23" s="7">
        <v>54</v>
      </c>
      <c r="E23" s="7">
        <v>36</v>
      </c>
      <c r="F23" s="7">
        <v>37</v>
      </c>
      <c r="G23" s="7">
        <v>38</v>
      </c>
      <c r="H23" s="7">
        <v>42</v>
      </c>
      <c r="I23" s="7">
        <v>38</v>
      </c>
      <c r="J23" s="8">
        <v>26</v>
      </c>
      <c r="K23" s="7">
        <v>35</v>
      </c>
      <c r="L23" s="7">
        <v>34</v>
      </c>
      <c r="M23" s="7">
        <v>32</v>
      </c>
      <c r="O23" s="9" t="s">
        <v>38</v>
      </c>
      <c r="P23" s="9"/>
      <c r="Q23" s="9"/>
      <c r="R23" s="9"/>
      <c r="S23" s="9"/>
      <c r="T23" s="9"/>
    </row>
    <row r="24" spans="1:15" ht="12.75">
      <c r="A24" s="6" t="s">
        <v>39</v>
      </c>
      <c r="B24" s="7">
        <v>46</v>
      </c>
      <c r="C24" s="7">
        <v>37</v>
      </c>
      <c r="D24" s="7">
        <v>29</v>
      </c>
      <c r="E24" s="7">
        <v>31</v>
      </c>
      <c r="F24" s="7">
        <v>30</v>
      </c>
      <c r="G24" s="7">
        <v>36</v>
      </c>
      <c r="H24" s="7">
        <v>39</v>
      </c>
      <c r="I24" s="7">
        <v>33</v>
      </c>
      <c r="J24" s="8">
        <v>25</v>
      </c>
      <c r="K24" s="7">
        <v>32</v>
      </c>
      <c r="L24" s="7">
        <v>33</v>
      </c>
      <c r="M24" s="7">
        <v>31</v>
      </c>
      <c r="O24" s="1" t="s">
        <v>40</v>
      </c>
    </row>
    <row r="25" spans="1:15" ht="12.75">
      <c r="A25" s="6" t="s">
        <v>41</v>
      </c>
      <c r="B25" s="7">
        <v>31</v>
      </c>
      <c r="C25" s="7">
        <v>35</v>
      </c>
      <c r="D25" s="7">
        <v>32</v>
      </c>
      <c r="E25" s="7">
        <v>30</v>
      </c>
      <c r="F25" s="7">
        <v>30</v>
      </c>
      <c r="G25" s="7">
        <v>34</v>
      </c>
      <c r="H25" s="7">
        <v>37</v>
      </c>
      <c r="I25" s="7">
        <v>34</v>
      </c>
      <c r="J25" s="8">
        <v>27</v>
      </c>
      <c r="K25" s="7">
        <v>35</v>
      </c>
      <c r="L25" s="7">
        <v>36</v>
      </c>
      <c r="M25" s="7">
        <v>33</v>
      </c>
      <c r="O25" s="1" t="s">
        <v>42</v>
      </c>
    </row>
    <row r="26" spans="1:15" ht="12.75">
      <c r="A26" s="6" t="s">
        <v>43</v>
      </c>
      <c r="B26" s="7">
        <v>30</v>
      </c>
      <c r="C26" s="7">
        <v>34</v>
      </c>
      <c r="D26" s="8">
        <v>28</v>
      </c>
      <c r="E26" s="7">
        <v>48</v>
      </c>
      <c r="F26" s="10">
        <v>3002</v>
      </c>
      <c r="G26" s="10">
        <v>3644</v>
      </c>
      <c r="H26" s="11">
        <v>29</v>
      </c>
      <c r="I26" s="12">
        <v>27</v>
      </c>
      <c r="J26" s="12">
        <v>28</v>
      </c>
      <c r="K26" s="12">
        <v>32</v>
      </c>
      <c r="L26" s="13">
        <v>34</v>
      </c>
      <c r="M26" s="13">
        <v>36</v>
      </c>
      <c r="O26" s="1" t="s">
        <v>44</v>
      </c>
    </row>
    <row r="27" spans="1:15" ht="12.75">
      <c r="A27" s="6" t="s">
        <v>45</v>
      </c>
      <c r="B27" s="7">
        <v>59</v>
      </c>
      <c r="C27" s="7">
        <v>31</v>
      </c>
      <c r="D27" s="8">
        <v>27</v>
      </c>
      <c r="E27" s="7">
        <v>32</v>
      </c>
      <c r="F27" s="10">
        <v>3096</v>
      </c>
      <c r="G27" s="10">
        <v>3645</v>
      </c>
      <c r="H27" s="11">
        <v>30</v>
      </c>
      <c r="I27" s="12">
        <v>29</v>
      </c>
      <c r="J27" s="12">
        <v>31</v>
      </c>
      <c r="K27" s="12">
        <v>30</v>
      </c>
      <c r="L27" s="13">
        <v>31</v>
      </c>
      <c r="M27" s="13">
        <v>36</v>
      </c>
      <c r="O27" s="1" t="s">
        <v>46</v>
      </c>
    </row>
    <row r="28" spans="1:15" ht="12.75">
      <c r="A28" s="6" t="s">
        <v>47</v>
      </c>
      <c r="B28" s="7">
        <v>26</v>
      </c>
      <c r="C28" s="7">
        <v>66</v>
      </c>
      <c r="D28" s="8">
        <v>27</v>
      </c>
      <c r="E28" s="7">
        <v>30</v>
      </c>
      <c r="F28" s="10">
        <v>3252</v>
      </c>
      <c r="G28" s="10">
        <v>3827</v>
      </c>
      <c r="H28" s="11">
        <v>32</v>
      </c>
      <c r="I28" s="12">
        <v>29</v>
      </c>
      <c r="J28" s="12">
        <v>32</v>
      </c>
      <c r="K28" s="12">
        <v>31</v>
      </c>
      <c r="L28" s="13">
        <v>33</v>
      </c>
      <c r="M28" s="13">
        <v>33</v>
      </c>
      <c r="O28" s="1" t="s">
        <v>48</v>
      </c>
    </row>
    <row r="29" spans="1:20" ht="12.75">
      <c r="A29" s="6" t="s">
        <v>49</v>
      </c>
      <c r="B29" s="8">
        <v>24</v>
      </c>
      <c r="C29" s="8">
        <v>23</v>
      </c>
      <c r="D29" s="8">
        <v>20</v>
      </c>
      <c r="E29" s="8">
        <v>24</v>
      </c>
      <c r="F29" s="8">
        <v>24</v>
      </c>
      <c r="G29" s="8">
        <v>27</v>
      </c>
      <c r="H29" s="8">
        <v>25</v>
      </c>
      <c r="I29" s="8">
        <v>24</v>
      </c>
      <c r="J29" s="8">
        <v>26</v>
      </c>
      <c r="K29" s="8">
        <v>27</v>
      </c>
      <c r="L29" s="8">
        <v>25</v>
      </c>
      <c r="M29" s="8">
        <v>26</v>
      </c>
      <c r="O29" s="9" t="s">
        <v>50</v>
      </c>
      <c r="P29" s="9"/>
      <c r="Q29" s="9"/>
      <c r="R29" s="9"/>
      <c r="S29" s="9"/>
      <c r="T29" s="9"/>
    </row>
    <row r="30" spans="1:15" ht="12.75">
      <c r="A30" s="6" t="s">
        <v>51</v>
      </c>
      <c r="B30" s="8">
        <v>22</v>
      </c>
      <c r="C30" s="8">
        <v>25</v>
      </c>
      <c r="D30" s="8">
        <v>25</v>
      </c>
      <c r="E30" s="8">
        <v>30</v>
      </c>
      <c r="F30" s="8">
        <v>27</v>
      </c>
      <c r="G30" s="8">
        <v>27</v>
      </c>
      <c r="H30" s="8">
        <v>22</v>
      </c>
      <c r="I30" s="8">
        <v>28</v>
      </c>
      <c r="J30" s="8">
        <v>25</v>
      </c>
      <c r="K30" s="8">
        <v>23</v>
      </c>
      <c r="L30" s="8">
        <v>25</v>
      </c>
      <c r="M30" s="8">
        <v>25</v>
      </c>
      <c r="O30" s="1" t="s">
        <v>52</v>
      </c>
    </row>
    <row r="33" spans="2:23" ht="12.75">
      <c r="B33" s="7">
        <f>AVERAGE(B23:B25)</f>
        <v>52.666666666666664</v>
      </c>
      <c r="C33" s="7">
        <f aca="true" t="shared" si="0" ref="C33:I33">AVERAGE(C23:C25)</f>
        <v>39</v>
      </c>
      <c r="D33" s="7">
        <f t="shared" si="0"/>
        <v>38.333333333333336</v>
      </c>
      <c r="E33" s="7">
        <f t="shared" si="0"/>
        <v>32.333333333333336</v>
      </c>
      <c r="F33" s="7">
        <f t="shared" si="0"/>
        <v>32.333333333333336</v>
      </c>
      <c r="G33" s="7">
        <f t="shared" si="0"/>
        <v>36</v>
      </c>
      <c r="H33" s="7">
        <f t="shared" si="0"/>
        <v>39.333333333333336</v>
      </c>
      <c r="I33" s="7">
        <f t="shared" si="0"/>
        <v>35</v>
      </c>
      <c r="J33" s="7">
        <f>AVERAGE(K23:K25)</f>
        <v>34</v>
      </c>
      <c r="K33" s="7">
        <f>AVERAGE(L23:L25)</f>
        <v>34.333333333333336</v>
      </c>
      <c r="L33" s="7">
        <f>AVERAGE(M23:M25)</f>
        <v>32</v>
      </c>
      <c r="M33" s="7">
        <f>AVERAGE(B26:B28)</f>
        <v>38.333333333333336</v>
      </c>
      <c r="N33" s="14">
        <f>AVERAGE(C26:C28)</f>
        <v>43.666666666666664</v>
      </c>
      <c r="O33" s="14">
        <f aca="true" t="shared" si="1" ref="O33:W33">AVERAGE(E26:E28)</f>
        <v>36.666666666666664</v>
      </c>
      <c r="P33" s="15">
        <f t="shared" si="1"/>
        <v>3116.6666666666665</v>
      </c>
      <c r="Q33" s="15">
        <f t="shared" si="1"/>
        <v>3705.3333333333335</v>
      </c>
      <c r="R33" s="16">
        <f t="shared" si="1"/>
        <v>30.333333333333332</v>
      </c>
      <c r="S33" s="17">
        <f t="shared" si="1"/>
        <v>28.333333333333332</v>
      </c>
      <c r="T33" s="17">
        <f t="shared" si="1"/>
        <v>30.333333333333332</v>
      </c>
      <c r="U33" s="17">
        <f t="shared" si="1"/>
        <v>31</v>
      </c>
      <c r="V33" s="18">
        <f t="shared" si="1"/>
        <v>32.666666666666664</v>
      </c>
      <c r="W33" s="18">
        <f t="shared" si="1"/>
        <v>35</v>
      </c>
    </row>
    <row r="34" ht="12.75">
      <c r="B34" s="7"/>
    </row>
    <row r="35" ht="12.75">
      <c r="B35" s="7"/>
    </row>
    <row r="36" ht="12.75">
      <c r="B36" s="7"/>
    </row>
    <row r="37" spans="2:23" ht="12.75">
      <c r="B37" s="1">
        <f>STDEV(B23:B25)</f>
        <v>25.658007197234415</v>
      </c>
      <c r="C37" s="1">
        <f aca="true" t="shared" si="2" ref="C37:I37">STDEV(C23:C25)</f>
        <v>5.291502622129181</v>
      </c>
      <c r="D37" s="1">
        <f t="shared" si="2"/>
        <v>13.650396819628853</v>
      </c>
      <c r="E37" s="1">
        <f t="shared" si="2"/>
        <v>3.2145502536643065</v>
      </c>
      <c r="F37" s="1">
        <f t="shared" si="2"/>
        <v>4.041451884327371</v>
      </c>
      <c r="G37" s="1">
        <f t="shared" si="2"/>
        <v>2</v>
      </c>
      <c r="H37" s="1">
        <f t="shared" si="2"/>
        <v>2.5166114784236133</v>
      </c>
      <c r="I37" s="1">
        <f t="shared" si="2"/>
        <v>2.6457513110645907</v>
      </c>
      <c r="J37" s="1">
        <f>STDEV(K23:K25)</f>
        <v>1.7320508075688772</v>
      </c>
      <c r="K37" s="1">
        <f>STDEV(L23:L25)</f>
        <v>1.5275252316519219</v>
      </c>
      <c r="L37" s="1">
        <f>STDEV(M23:M25)</f>
        <v>1</v>
      </c>
      <c r="M37" s="1">
        <f>STDEV(B26:B28)</f>
        <v>18.009256878986804</v>
      </c>
      <c r="N37" s="1">
        <f>STDEV(C26:C28)</f>
        <v>19.399312702601954</v>
      </c>
      <c r="O37" s="1">
        <f aca="true" t="shared" si="3" ref="O37:W37">STDEV(E26:E28)</f>
        <v>9.86576572463249</v>
      </c>
      <c r="P37" s="26">
        <f t="shared" si="3"/>
        <v>126.27483254130236</v>
      </c>
      <c r="Q37" s="26">
        <f t="shared" si="3"/>
        <v>105.36761045659189</v>
      </c>
      <c r="R37" s="27">
        <f t="shared" si="3"/>
        <v>1.5275252316519219</v>
      </c>
      <c r="S37" s="28">
        <f t="shared" si="3"/>
        <v>1.1547005383792186</v>
      </c>
      <c r="T37" s="28">
        <f t="shared" si="3"/>
        <v>2.0816659994661144</v>
      </c>
      <c r="U37" s="28">
        <f t="shared" si="3"/>
        <v>1</v>
      </c>
      <c r="V37" s="29">
        <f t="shared" si="3"/>
        <v>1.5275252316519219</v>
      </c>
      <c r="W37" s="29">
        <f t="shared" si="3"/>
        <v>1.7320508075688772</v>
      </c>
    </row>
    <row r="48" ht="12.75">
      <c r="Q48" s="1" t="s">
        <v>91</v>
      </c>
    </row>
    <row r="60" ht="12.75">
      <c r="A60" s="1" t="s">
        <v>90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0"/>
  <sheetViews>
    <sheetView zoomScalePageLayoutView="0" workbookViewId="0" topLeftCell="B29">
      <selection activeCell="D23" sqref="D23:D24"/>
    </sheetView>
  </sheetViews>
  <sheetFormatPr defaultColWidth="8.7109375" defaultRowHeight="15"/>
  <cols>
    <col min="1" max="16384" width="8.7109375" style="1" customWidth="1"/>
  </cols>
  <sheetData>
    <row r="1" ht="12.75">
      <c r="A1" s="1" t="s">
        <v>0</v>
      </c>
    </row>
    <row r="2" spans="1:6" ht="12.75">
      <c r="A2" s="1" t="s">
        <v>1</v>
      </c>
      <c r="F2" s="2">
        <v>40033</v>
      </c>
    </row>
    <row r="3" spans="1:6" ht="12.75">
      <c r="A3" s="1" t="s">
        <v>2</v>
      </c>
      <c r="F3" s="3">
        <v>0.8598611111111111</v>
      </c>
    </row>
    <row r="5" spans="1:6" ht="12.75">
      <c r="A5" s="1" t="s">
        <v>3</v>
      </c>
      <c r="F5" s="4" t="s">
        <v>4</v>
      </c>
    </row>
    <row r="6" spans="1:7" ht="12.75">
      <c r="A6" s="1" t="s">
        <v>5</v>
      </c>
      <c r="F6" s="1">
        <v>488</v>
      </c>
      <c r="G6" s="1" t="s">
        <v>6</v>
      </c>
    </row>
    <row r="7" spans="1:7" ht="12.75">
      <c r="A7" s="1" t="s">
        <v>7</v>
      </c>
      <c r="F7" s="1">
        <v>575</v>
      </c>
      <c r="G7" s="1" t="s">
        <v>6</v>
      </c>
    </row>
    <row r="8" spans="1:7" ht="12.75">
      <c r="A8" s="1" t="s">
        <v>8</v>
      </c>
      <c r="F8" s="1">
        <v>20</v>
      </c>
      <c r="G8" s="1" t="s">
        <v>6</v>
      </c>
    </row>
    <row r="9" spans="1:7" ht="12.75">
      <c r="A9" s="1" t="s">
        <v>9</v>
      </c>
      <c r="F9" s="1">
        <v>20</v>
      </c>
      <c r="G9" s="1" t="s">
        <v>6</v>
      </c>
    </row>
    <row r="10" spans="1:6" ht="12.75">
      <c r="A10" s="1" t="s">
        <v>10</v>
      </c>
      <c r="F10" s="1">
        <v>50</v>
      </c>
    </row>
    <row r="11" spans="1:6" ht="12.75">
      <c r="A11" s="1" t="s">
        <v>11</v>
      </c>
      <c r="F11" s="1">
        <v>20</v>
      </c>
    </row>
    <row r="12" spans="1:6" ht="12.75">
      <c r="A12" s="1" t="s">
        <v>12</v>
      </c>
      <c r="F12" s="4" t="s">
        <v>13</v>
      </c>
    </row>
    <row r="13" spans="1:7" ht="12.75">
      <c r="A13" s="1" t="s">
        <v>14</v>
      </c>
      <c r="F13" s="1">
        <v>40</v>
      </c>
      <c r="G13" s="1" t="s">
        <v>15</v>
      </c>
    </row>
    <row r="14" spans="1:7" ht="12.75">
      <c r="A14" s="1" t="s">
        <v>16</v>
      </c>
      <c r="F14" s="1">
        <v>0</v>
      </c>
      <c r="G14" s="1" t="s">
        <v>15</v>
      </c>
    </row>
    <row r="15" spans="1:15" ht="12.75">
      <c r="A15" s="1" t="s">
        <v>17</v>
      </c>
      <c r="F15" s="4" t="s">
        <v>18</v>
      </c>
      <c r="O15" s="1" t="s">
        <v>54</v>
      </c>
    </row>
    <row r="16" spans="1:15" ht="12.75">
      <c r="A16" s="1" t="s">
        <v>20</v>
      </c>
      <c r="F16" s="1">
        <v>5100</v>
      </c>
      <c r="G16" s="1" t="s">
        <v>21</v>
      </c>
      <c r="O16" s="1" t="s">
        <v>55</v>
      </c>
    </row>
    <row r="17" spans="1:15" ht="12.75">
      <c r="A17" s="1" t="s">
        <v>23</v>
      </c>
      <c r="F17" s="1">
        <v>5</v>
      </c>
      <c r="G17" s="1" t="s">
        <v>24</v>
      </c>
      <c r="O17" s="1" t="s">
        <v>56</v>
      </c>
    </row>
    <row r="18" spans="1:15" ht="12.75">
      <c r="A18" s="1" t="s">
        <v>26</v>
      </c>
      <c r="F18" s="1">
        <v>37</v>
      </c>
      <c r="G18" s="1" t="s">
        <v>27</v>
      </c>
      <c r="O18" s="1" t="s">
        <v>57</v>
      </c>
    </row>
    <row r="19" spans="1:15" ht="12.75">
      <c r="A19" s="1" t="s">
        <v>29</v>
      </c>
      <c r="F19" s="1">
        <v>36.9</v>
      </c>
      <c r="G19" s="1" t="s">
        <v>27</v>
      </c>
      <c r="O19" s="1" t="s">
        <v>58</v>
      </c>
    </row>
    <row r="20" ht="12.75">
      <c r="O20" s="1" t="s">
        <v>59</v>
      </c>
    </row>
    <row r="21" spans="1:15" ht="12.75">
      <c r="A21" s="1" t="s">
        <v>32</v>
      </c>
      <c r="F21" s="1" t="s">
        <v>33</v>
      </c>
      <c r="I21" s="1">
        <v>37</v>
      </c>
      <c r="J21" s="1" t="s">
        <v>27</v>
      </c>
      <c r="O21" s="1" t="s">
        <v>60</v>
      </c>
    </row>
    <row r="22" spans="1:15" ht="12.75">
      <c r="A22" s="6" t="s">
        <v>35</v>
      </c>
      <c r="B22" s="6">
        <v>1</v>
      </c>
      <c r="C22" s="6">
        <v>2</v>
      </c>
      <c r="D22" s="6">
        <v>3</v>
      </c>
      <c r="E22" s="6">
        <v>4</v>
      </c>
      <c r="F22" s="6">
        <v>5</v>
      </c>
      <c r="G22" s="6">
        <v>6</v>
      </c>
      <c r="H22" s="6">
        <v>7</v>
      </c>
      <c r="I22" s="6">
        <v>8</v>
      </c>
      <c r="J22" s="6">
        <v>9</v>
      </c>
      <c r="K22" s="6">
        <v>10</v>
      </c>
      <c r="L22" s="6">
        <v>11</v>
      </c>
      <c r="M22" s="6">
        <v>12</v>
      </c>
      <c r="O22" s="1" t="s">
        <v>61</v>
      </c>
    </row>
    <row r="23" spans="1:20" ht="12.75">
      <c r="A23" s="6" t="s">
        <v>37</v>
      </c>
      <c r="B23" s="19">
        <v>60</v>
      </c>
      <c r="C23" s="7">
        <v>55</v>
      </c>
      <c r="D23" s="7">
        <v>102</v>
      </c>
      <c r="E23" s="7">
        <v>68</v>
      </c>
      <c r="F23" s="7">
        <v>48</v>
      </c>
      <c r="G23" s="7">
        <v>43</v>
      </c>
      <c r="H23" s="7">
        <v>63</v>
      </c>
      <c r="I23" s="7">
        <v>46</v>
      </c>
      <c r="J23" s="10">
        <v>5813</v>
      </c>
      <c r="K23" s="10">
        <v>6004</v>
      </c>
      <c r="L23" s="11">
        <v>51</v>
      </c>
      <c r="M23" s="12">
        <v>42</v>
      </c>
      <c r="O23" s="9" t="s">
        <v>62</v>
      </c>
      <c r="P23" s="9"/>
      <c r="Q23" s="9"/>
      <c r="R23" s="9"/>
      <c r="S23" s="9"/>
      <c r="T23" s="9"/>
    </row>
    <row r="24" spans="1:15" ht="12.75">
      <c r="A24" s="6" t="s">
        <v>39</v>
      </c>
      <c r="B24" s="19">
        <v>88</v>
      </c>
      <c r="C24" s="7">
        <v>44</v>
      </c>
      <c r="D24" s="7">
        <v>49</v>
      </c>
      <c r="E24" s="7">
        <v>48</v>
      </c>
      <c r="F24" s="7">
        <v>44</v>
      </c>
      <c r="G24" s="7">
        <v>44</v>
      </c>
      <c r="H24" s="7">
        <v>49</v>
      </c>
      <c r="I24" s="7">
        <v>45</v>
      </c>
      <c r="J24" s="10">
        <v>4143</v>
      </c>
      <c r="K24" s="10">
        <v>4224</v>
      </c>
      <c r="L24" s="11">
        <v>43</v>
      </c>
      <c r="M24" s="12">
        <v>41</v>
      </c>
      <c r="O24" s="1" t="s">
        <v>63</v>
      </c>
    </row>
    <row r="25" spans="1:20" ht="12.75">
      <c r="A25" s="6" t="s">
        <v>41</v>
      </c>
      <c r="B25" s="19">
        <v>57</v>
      </c>
      <c r="C25" s="7">
        <v>36</v>
      </c>
      <c r="D25" s="7">
        <v>60</v>
      </c>
      <c r="E25" s="7">
        <v>40</v>
      </c>
      <c r="F25" s="7">
        <v>40</v>
      </c>
      <c r="G25" s="7">
        <v>42</v>
      </c>
      <c r="H25" s="7">
        <v>45</v>
      </c>
      <c r="I25" s="7">
        <v>51</v>
      </c>
      <c r="J25" s="10">
        <v>3797</v>
      </c>
      <c r="K25" s="10">
        <v>3526</v>
      </c>
      <c r="L25" s="11">
        <v>38</v>
      </c>
      <c r="M25" s="12">
        <v>39</v>
      </c>
      <c r="O25" s="9" t="s">
        <v>64</v>
      </c>
      <c r="P25" s="9"/>
      <c r="Q25" s="9"/>
      <c r="R25" s="9"/>
      <c r="S25" s="9"/>
      <c r="T25" s="9"/>
    </row>
    <row r="26" spans="1:15" ht="12.75">
      <c r="A26" s="6" t="s">
        <v>43</v>
      </c>
      <c r="B26" s="8">
        <v>26</v>
      </c>
      <c r="C26" s="7">
        <v>49</v>
      </c>
      <c r="D26" s="8">
        <v>25</v>
      </c>
      <c r="E26" s="19">
        <v>147</v>
      </c>
      <c r="F26" s="19">
        <v>160</v>
      </c>
      <c r="G26" s="19">
        <v>73</v>
      </c>
      <c r="H26" s="8">
        <v>29</v>
      </c>
      <c r="I26" s="7">
        <v>46</v>
      </c>
      <c r="J26" s="13">
        <v>45</v>
      </c>
      <c r="K26" s="13">
        <v>45</v>
      </c>
      <c r="L26" s="12">
        <v>43</v>
      </c>
      <c r="M26" s="12">
        <v>39</v>
      </c>
      <c r="O26" s="1" t="s">
        <v>65</v>
      </c>
    </row>
    <row r="27" spans="1:15" ht="12.75">
      <c r="A27" s="6" t="s">
        <v>45</v>
      </c>
      <c r="B27" s="8">
        <v>25</v>
      </c>
      <c r="C27" s="7">
        <v>41</v>
      </c>
      <c r="D27" s="8">
        <v>27</v>
      </c>
      <c r="E27" s="19">
        <v>116</v>
      </c>
      <c r="F27" s="19">
        <v>183</v>
      </c>
      <c r="G27" s="19">
        <v>52</v>
      </c>
      <c r="H27" s="8">
        <v>27</v>
      </c>
      <c r="I27" s="7">
        <v>41</v>
      </c>
      <c r="J27" s="13">
        <v>47</v>
      </c>
      <c r="K27" s="13">
        <v>43</v>
      </c>
      <c r="L27" s="12">
        <v>41</v>
      </c>
      <c r="M27" s="12">
        <v>41</v>
      </c>
      <c r="O27" s="1" t="s">
        <v>66</v>
      </c>
    </row>
    <row r="28" spans="1:15" ht="12.75">
      <c r="A28" s="6" t="s">
        <v>47</v>
      </c>
      <c r="B28" s="8">
        <v>28</v>
      </c>
      <c r="C28" s="7">
        <v>44</v>
      </c>
      <c r="D28" s="8">
        <v>27</v>
      </c>
      <c r="E28" s="19">
        <v>158</v>
      </c>
      <c r="F28" s="19">
        <v>207</v>
      </c>
      <c r="G28" s="19">
        <v>65</v>
      </c>
      <c r="H28" s="8">
        <v>73</v>
      </c>
      <c r="I28" s="7">
        <v>45</v>
      </c>
      <c r="J28" s="13">
        <v>46</v>
      </c>
      <c r="K28" s="13">
        <v>45</v>
      </c>
      <c r="L28" s="12">
        <v>40</v>
      </c>
      <c r="M28" s="12">
        <v>41</v>
      </c>
      <c r="O28" s="14" t="s">
        <v>67</v>
      </c>
    </row>
    <row r="29" spans="1:20" ht="12.75">
      <c r="A29" s="6" t="s">
        <v>49</v>
      </c>
      <c r="B29" s="8">
        <v>27</v>
      </c>
      <c r="C29" s="8">
        <v>27</v>
      </c>
      <c r="D29" s="8">
        <v>28</v>
      </c>
      <c r="E29" s="8">
        <v>28</v>
      </c>
      <c r="F29" s="8">
        <v>26</v>
      </c>
      <c r="G29" s="8">
        <v>28</v>
      </c>
      <c r="H29" s="8">
        <v>27</v>
      </c>
      <c r="I29" s="8">
        <v>28</v>
      </c>
      <c r="J29" s="8">
        <v>30</v>
      </c>
      <c r="K29" s="8">
        <v>26</v>
      </c>
      <c r="L29" s="8">
        <v>26</v>
      </c>
      <c r="M29" s="8">
        <v>28</v>
      </c>
      <c r="O29" s="9" t="s">
        <v>68</v>
      </c>
      <c r="P29" s="9"/>
      <c r="Q29" s="9"/>
      <c r="R29" s="9"/>
      <c r="S29" s="9"/>
      <c r="T29" s="9"/>
    </row>
    <row r="30" spans="1:15" ht="12.75">
      <c r="A30" s="6" t="s">
        <v>51</v>
      </c>
      <c r="B30" s="8">
        <v>24</v>
      </c>
      <c r="C30" s="8">
        <v>26</v>
      </c>
      <c r="D30" s="8">
        <v>26</v>
      </c>
      <c r="E30" s="8">
        <v>27</v>
      </c>
      <c r="F30" s="8">
        <v>27</v>
      </c>
      <c r="G30" s="8">
        <v>28</v>
      </c>
      <c r="H30" s="8">
        <v>25</v>
      </c>
      <c r="I30" s="8">
        <v>27</v>
      </c>
      <c r="J30" s="8">
        <v>28</v>
      </c>
      <c r="K30" s="8">
        <v>27</v>
      </c>
      <c r="L30" s="8">
        <v>29</v>
      </c>
      <c r="M30" s="8">
        <v>28</v>
      </c>
      <c r="O30" s="1" t="s">
        <v>69</v>
      </c>
    </row>
    <row r="33" ht="12.75">
      <c r="B33" s="20" t="s">
        <v>70</v>
      </c>
    </row>
    <row r="35" spans="2:22" ht="12.75">
      <c r="B35" s="14">
        <f>AVERAGE(B23:B25)</f>
        <v>68.33333333333333</v>
      </c>
      <c r="C35" s="14">
        <f aca="true" t="shared" si="0" ref="C35:I35">AVERAGE(C23:C25)</f>
        <v>45</v>
      </c>
      <c r="D35" s="14">
        <f t="shared" si="0"/>
        <v>70.33333333333333</v>
      </c>
      <c r="E35" s="14">
        <f t="shared" si="0"/>
        <v>52</v>
      </c>
      <c r="F35" s="14">
        <f t="shared" si="0"/>
        <v>44</v>
      </c>
      <c r="G35" s="14">
        <f t="shared" si="0"/>
        <v>43</v>
      </c>
      <c r="H35" s="14">
        <f t="shared" si="0"/>
        <v>52.333333333333336</v>
      </c>
      <c r="I35" s="14">
        <f t="shared" si="0"/>
        <v>47.333333333333336</v>
      </c>
      <c r="J35" s="21">
        <f>AVERAGE(C26:C28)</f>
        <v>44.666666666666664</v>
      </c>
      <c r="K35" s="23">
        <f>AVERAGE(E26:E28)</f>
        <v>140.33333333333334</v>
      </c>
      <c r="L35" s="23">
        <f>AVERAGE(F26:F28)</f>
        <v>183.33333333333334</v>
      </c>
      <c r="M35" s="23">
        <f>AVERAGE(G26:G28)</f>
        <v>63.333333333333336</v>
      </c>
      <c r="N35" s="14">
        <f>AVERAGE(I26:I28)</f>
        <v>44</v>
      </c>
      <c r="O35" s="15">
        <f>AVERAGE(J23:J25)</f>
        <v>4584.333333333333</v>
      </c>
      <c r="P35" s="15">
        <f>AVERAGE(K23:K25)</f>
        <v>4584.666666666667</v>
      </c>
      <c r="Q35" s="16">
        <f>AVERAGE(L23:L25)</f>
        <v>44</v>
      </c>
      <c r="R35" s="17">
        <f>AVERAGE(M23:M25)</f>
        <v>40.666666666666664</v>
      </c>
      <c r="S35" s="17">
        <f>AVERAGE(L26:L28)</f>
        <v>41.333333333333336</v>
      </c>
      <c r="T35" s="17">
        <f>AVERAGE(M26:M28)</f>
        <v>40.333333333333336</v>
      </c>
      <c r="U35" s="18">
        <f>AVERAGE(J26:J28)</f>
        <v>46</v>
      </c>
      <c r="V35" s="18">
        <f>AVERAGE(K26:K28)</f>
        <v>44.333333333333336</v>
      </c>
    </row>
    <row r="37" spans="2:22" ht="12.75">
      <c r="B37" s="1">
        <f>STDEV(B23:B25)</f>
        <v>17.09775813764287</v>
      </c>
      <c r="C37" s="1">
        <f aca="true" t="shared" si="1" ref="C37:I37">STDEV(C23:C25)</f>
        <v>9.539392014169456</v>
      </c>
      <c r="D37" s="1">
        <f t="shared" si="1"/>
        <v>27.97022226106423</v>
      </c>
      <c r="E37" s="1">
        <f t="shared" si="1"/>
        <v>14.422205101855956</v>
      </c>
      <c r="F37" s="1">
        <f t="shared" si="1"/>
        <v>4</v>
      </c>
      <c r="G37" s="1">
        <f t="shared" si="1"/>
        <v>1</v>
      </c>
      <c r="H37" s="1">
        <f t="shared" si="1"/>
        <v>9.451631252505202</v>
      </c>
      <c r="I37" s="1">
        <f t="shared" si="1"/>
        <v>3.214550253664342</v>
      </c>
      <c r="J37" s="1">
        <f>STDEV(C26:C28)</f>
        <v>4.041451884327399</v>
      </c>
      <c r="K37" s="22">
        <f>STDEV(E26:E28)</f>
        <v>21.77919496522615</v>
      </c>
      <c r="L37" s="22">
        <f>STDEV(F26:F28)</f>
        <v>23.501772982763146</v>
      </c>
      <c r="M37" s="22">
        <f>STDEV(G26:G28)</f>
        <v>10.598742063723083</v>
      </c>
      <c r="N37" s="1">
        <f>STDEV(I26:I28)</f>
        <v>2.6457513110645907</v>
      </c>
      <c r="O37" s="26">
        <f>STDEV(J23:J25)</f>
        <v>1078.0284473673837</v>
      </c>
      <c r="P37" s="26">
        <f>STDEV(K23:K25)</f>
        <v>1277.7641931645026</v>
      </c>
      <c r="Q37" s="27">
        <f>STDEV(L23:L25)</f>
        <v>6.557438524302</v>
      </c>
      <c r="R37" s="28">
        <f>STDEV(M23:M25)</f>
        <v>1.5275252316519963</v>
      </c>
      <c r="S37" s="28">
        <f>STDEV(L26:L28)</f>
        <v>1.5275252316519963</v>
      </c>
      <c r="T37" s="28">
        <f>STDEV(M26:M28)</f>
        <v>1.1547005383793172</v>
      </c>
      <c r="U37" s="29">
        <f>STDEV(J26:J28)</f>
        <v>1</v>
      </c>
      <c r="V37" s="29">
        <f>STDEV(K26:K28)</f>
        <v>1.1547005383793172</v>
      </c>
    </row>
    <row r="50" ht="12.75">
      <c r="T50" s="1" t="s">
        <v>53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7"/>
  <sheetViews>
    <sheetView zoomScalePageLayoutView="0" workbookViewId="0" topLeftCell="A28">
      <selection activeCell="F27" sqref="F27"/>
    </sheetView>
  </sheetViews>
  <sheetFormatPr defaultColWidth="8.7109375" defaultRowHeight="15"/>
  <cols>
    <col min="1" max="16384" width="8.7109375" style="1" customWidth="1"/>
  </cols>
  <sheetData>
    <row r="1" ht="12.75">
      <c r="A1" s="1" t="s">
        <v>0</v>
      </c>
    </row>
    <row r="2" spans="1:6" ht="12.75">
      <c r="A2" s="1" t="s">
        <v>1</v>
      </c>
      <c r="F2" s="2">
        <v>40033</v>
      </c>
    </row>
    <row r="3" spans="1:6" ht="12.75">
      <c r="A3" s="1" t="s">
        <v>2</v>
      </c>
      <c r="F3" s="3">
        <v>0.8695717592592592</v>
      </c>
    </row>
    <row r="5" spans="1:6" ht="12.75">
      <c r="A5" s="1" t="s">
        <v>3</v>
      </c>
      <c r="F5" s="4" t="s">
        <v>4</v>
      </c>
    </row>
    <row r="6" spans="1:7" ht="12.75">
      <c r="A6" s="1" t="s">
        <v>5</v>
      </c>
      <c r="F6" s="1">
        <v>488</v>
      </c>
      <c r="G6" s="1" t="s">
        <v>6</v>
      </c>
    </row>
    <row r="7" spans="1:7" ht="12.75">
      <c r="A7" s="1" t="s">
        <v>7</v>
      </c>
      <c r="F7" s="1">
        <v>575</v>
      </c>
      <c r="G7" s="1" t="s">
        <v>6</v>
      </c>
    </row>
    <row r="8" spans="1:7" ht="12.75">
      <c r="A8" s="1" t="s">
        <v>8</v>
      </c>
      <c r="F8" s="1">
        <v>20</v>
      </c>
      <c r="G8" s="1" t="s">
        <v>6</v>
      </c>
    </row>
    <row r="9" spans="1:7" ht="12.75">
      <c r="A9" s="1" t="s">
        <v>9</v>
      </c>
      <c r="F9" s="1">
        <v>20</v>
      </c>
      <c r="G9" s="1" t="s">
        <v>6</v>
      </c>
    </row>
    <row r="10" spans="1:6" ht="12.75">
      <c r="A10" s="1" t="s">
        <v>10</v>
      </c>
      <c r="F10" s="1">
        <v>50</v>
      </c>
    </row>
    <row r="11" spans="1:6" ht="12.75">
      <c r="A11" s="1" t="s">
        <v>11</v>
      </c>
      <c r="F11" s="1">
        <v>20</v>
      </c>
    </row>
    <row r="12" spans="1:6" ht="12.75">
      <c r="A12" s="1" t="s">
        <v>12</v>
      </c>
      <c r="F12" s="4" t="s">
        <v>13</v>
      </c>
    </row>
    <row r="13" spans="1:7" ht="12.75">
      <c r="A13" s="1" t="s">
        <v>14</v>
      </c>
      <c r="F13" s="1">
        <v>40</v>
      </c>
      <c r="G13" s="1" t="s">
        <v>15</v>
      </c>
    </row>
    <row r="14" spans="1:7" ht="12.75">
      <c r="A14" s="1" t="s">
        <v>16</v>
      </c>
      <c r="F14" s="1">
        <v>0</v>
      </c>
      <c r="G14" s="1" t="s">
        <v>15</v>
      </c>
    </row>
    <row r="15" spans="1:6" ht="12.75">
      <c r="A15" s="1" t="s">
        <v>17</v>
      </c>
      <c r="F15" s="4" t="s">
        <v>18</v>
      </c>
    </row>
    <row r="16" spans="1:7" ht="12.75">
      <c r="A16" s="1" t="s">
        <v>20</v>
      </c>
      <c r="F16" s="1">
        <v>5100</v>
      </c>
      <c r="G16" s="1" t="s">
        <v>21</v>
      </c>
    </row>
    <row r="17" spans="1:7" ht="12.75">
      <c r="A17" s="1" t="s">
        <v>23</v>
      </c>
      <c r="F17" s="1">
        <v>5</v>
      </c>
      <c r="G17" s="1" t="s">
        <v>24</v>
      </c>
    </row>
    <row r="18" spans="1:7" ht="12.75">
      <c r="A18" s="1" t="s">
        <v>26</v>
      </c>
      <c r="F18" s="1">
        <v>37</v>
      </c>
      <c r="G18" s="1" t="s">
        <v>27</v>
      </c>
    </row>
    <row r="19" spans="1:7" ht="12.75">
      <c r="A19" s="1" t="s">
        <v>29</v>
      </c>
      <c r="F19" s="1">
        <v>37</v>
      </c>
      <c r="G19" s="1" t="s">
        <v>27</v>
      </c>
    </row>
    <row r="21" spans="1:10" ht="12.75">
      <c r="A21" s="1" t="s">
        <v>32</v>
      </c>
      <c r="F21" s="1" t="s">
        <v>33</v>
      </c>
      <c r="I21" s="1">
        <v>37</v>
      </c>
      <c r="J21" s="1" t="s">
        <v>27</v>
      </c>
    </row>
    <row r="22" spans="1:13" ht="12.75">
      <c r="A22" s="6" t="s">
        <v>35</v>
      </c>
      <c r="B22" s="6">
        <v>1</v>
      </c>
      <c r="C22" s="6">
        <v>2</v>
      </c>
      <c r="D22" s="6">
        <v>3</v>
      </c>
      <c r="E22" s="6">
        <v>4</v>
      </c>
      <c r="F22" s="6">
        <v>5</v>
      </c>
      <c r="G22" s="6">
        <v>6</v>
      </c>
      <c r="H22" s="6">
        <v>7</v>
      </c>
      <c r="I22" s="6">
        <v>8</v>
      </c>
      <c r="J22" s="6">
        <v>9</v>
      </c>
      <c r="K22" s="6">
        <v>10</v>
      </c>
      <c r="L22" s="6">
        <v>11</v>
      </c>
      <c r="M22" s="6">
        <v>12</v>
      </c>
    </row>
    <row r="23" spans="1:13" ht="12.75">
      <c r="A23" s="6" t="s">
        <v>37</v>
      </c>
      <c r="B23" s="19">
        <v>84</v>
      </c>
      <c r="C23" s="7">
        <v>49</v>
      </c>
      <c r="D23" s="7">
        <v>84</v>
      </c>
      <c r="E23" s="7">
        <v>66</v>
      </c>
      <c r="F23" s="7">
        <v>47</v>
      </c>
      <c r="G23" s="7">
        <v>39</v>
      </c>
      <c r="H23" s="7">
        <v>48</v>
      </c>
      <c r="I23" s="7">
        <v>50</v>
      </c>
      <c r="J23" s="10">
        <v>5934</v>
      </c>
      <c r="K23" s="10">
        <v>6136</v>
      </c>
      <c r="L23" s="11">
        <v>44</v>
      </c>
      <c r="M23" s="12">
        <v>47</v>
      </c>
    </row>
    <row r="24" spans="1:13" ht="12.75">
      <c r="A24" s="6" t="s">
        <v>39</v>
      </c>
      <c r="B24" s="19">
        <v>78</v>
      </c>
      <c r="C24" s="7">
        <v>45</v>
      </c>
      <c r="D24" s="7">
        <v>59</v>
      </c>
      <c r="E24" s="7">
        <v>48</v>
      </c>
      <c r="F24" s="7">
        <v>41</v>
      </c>
      <c r="G24" s="7">
        <v>43</v>
      </c>
      <c r="H24" s="7">
        <v>48</v>
      </c>
      <c r="I24" s="7">
        <v>42</v>
      </c>
      <c r="J24" s="10">
        <v>4176</v>
      </c>
      <c r="K24" s="10">
        <v>4276</v>
      </c>
      <c r="L24" s="11">
        <v>42</v>
      </c>
      <c r="M24" s="12">
        <v>38</v>
      </c>
    </row>
    <row r="25" spans="1:13" ht="12.75">
      <c r="A25" s="6" t="s">
        <v>41</v>
      </c>
      <c r="B25" s="19">
        <v>64</v>
      </c>
      <c r="C25" s="7">
        <v>38</v>
      </c>
      <c r="D25" s="7">
        <v>54</v>
      </c>
      <c r="E25" s="7">
        <v>40</v>
      </c>
      <c r="F25" s="7">
        <v>38</v>
      </c>
      <c r="G25" s="7">
        <v>43</v>
      </c>
      <c r="H25" s="7">
        <v>58</v>
      </c>
      <c r="I25" s="7">
        <v>45</v>
      </c>
      <c r="J25" s="10">
        <v>3864</v>
      </c>
      <c r="K25" s="10">
        <v>3583</v>
      </c>
      <c r="L25" s="11">
        <v>37</v>
      </c>
      <c r="M25" s="12">
        <v>39</v>
      </c>
    </row>
    <row r="26" spans="1:13" ht="12.75">
      <c r="A26" s="6" t="s">
        <v>43</v>
      </c>
      <c r="B26" s="8">
        <v>24</v>
      </c>
      <c r="C26" s="7">
        <v>40</v>
      </c>
      <c r="D26" s="8">
        <v>24</v>
      </c>
      <c r="E26" s="11">
        <v>37</v>
      </c>
      <c r="F26" s="19">
        <v>410</v>
      </c>
      <c r="G26" s="19">
        <v>52</v>
      </c>
      <c r="H26" s="8">
        <v>25</v>
      </c>
      <c r="I26" s="7">
        <v>41</v>
      </c>
      <c r="J26" s="13">
        <v>42</v>
      </c>
      <c r="K26" s="13">
        <v>45</v>
      </c>
      <c r="L26" s="12">
        <v>42</v>
      </c>
      <c r="M26" s="12">
        <v>39</v>
      </c>
    </row>
    <row r="27" spans="1:13" ht="12.75">
      <c r="A27" s="6" t="s">
        <v>45</v>
      </c>
      <c r="B27" s="8">
        <v>24</v>
      </c>
      <c r="C27" s="7">
        <v>38</v>
      </c>
      <c r="D27" s="8">
        <v>25</v>
      </c>
      <c r="E27" s="11">
        <v>31</v>
      </c>
      <c r="F27" s="19">
        <v>165</v>
      </c>
      <c r="G27" s="19">
        <v>49</v>
      </c>
      <c r="H27" s="8">
        <v>26</v>
      </c>
      <c r="I27" s="7">
        <v>45</v>
      </c>
      <c r="J27" s="13">
        <v>46</v>
      </c>
      <c r="K27" s="13">
        <v>39</v>
      </c>
      <c r="L27" s="12">
        <v>41</v>
      </c>
      <c r="M27" s="12">
        <v>38</v>
      </c>
    </row>
    <row r="28" spans="1:13" ht="12.75">
      <c r="A28" s="6" t="s">
        <v>47</v>
      </c>
      <c r="B28" s="8">
        <v>23</v>
      </c>
      <c r="C28" s="7">
        <v>38</v>
      </c>
      <c r="D28" s="8">
        <v>26</v>
      </c>
      <c r="E28" s="11">
        <v>33</v>
      </c>
      <c r="F28" s="19">
        <v>112</v>
      </c>
      <c r="G28" s="19">
        <v>44</v>
      </c>
      <c r="H28" s="8">
        <v>24</v>
      </c>
      <c r="I28" s="7">
        <v>39</v>
      </c>
      <c r="J28" s="13">
        <v>47</v>
      </c>
      <c r="K28" s="13">
        <v>46</v>
      </c>
      <c r="L28" s="12">
        <v>38</v>
      </c>
      <c r="M28" s="12">
        <v>39</v>
      </c>
    </row>
    <row r="29" spans="1:13" ht="12.75">
      <c r="A29" s="6" t="s">
        <v>49</v>
      </c>
      <c r="B29" s="8">
        <v>24</v>
      </c>
      <c r="C29" s="8">
        <v>23</v>
      </c>
      <c r="D29" s="8">
        <v>23</v>
      </c>
      <c r="E29" s="8">
        <v>26</v>
      </c>
      <c r="F29" s="8">
        <v>27</v>
      </c>
      <c r="G29" s="8">
        <v>27</v>
      </c>
      <c r="H29" s="8">
        <v>22</v>
      </c>
      <c r="I29" s="8">
        <v>25</v>
      </c>
      <c r="J29" s="8">
        <v>26</v>
      </c>
      <c r="K29" s="8">
        <v>25</v>
      </c>
      <c r="L29" s="8">
        <v>25</v>
      </c>
      <c r="M29" s="8">
        <v>25</v>
      </c>
    </row>
    <row r="30" spans="1:13" ht="12.75">
      <c r="A30" s="6" t="s">
        <v>51</v>
      </c>
      <c r="B30" s="8">
        <v>23</v>
      </c>
      <c r="C30" s="8">
        <v>25</v>
      </c>
      <c r="D30" s="8">
        <v>24</v>
      </c>
      <c r="E30" s="8">
        <v>26</v>
      </c>
      <c r="F30" s="8">
        <v>25</v>
      </c>
      <c r="G30" s="8">
        <v>25</v>
      </c>
      <c r="H30" s="8">
        <v>25</v>
      </c>
      <c r="I30" s="8">
        <v>24</v>
      </c>
      <c r="J30" s="8">
        <v>25</v>
      </c>
      <c r="K30" s="8">
        <v>25</v>
      </c>
      <c r="L30" s="8">
        <v>27</v>
      </c>
      <c r="M30" s="8">
        <v>25</v>
      </c>
    </row>
    <row r="34" spans="2:5" ht="12.75">
      <c r="B34" s="20" t="s">
        <v>70</v>
      </c>
      <c r="E34" s="25" t="s">
        <v>89</v>
      </c>
    </row>
    <row r="36" spans="2:22" ht="12.75">
      <c r="B36" s="23">
        <f>AVERAGE(B23:B25)</f>
        <v>75.33333333333333</v>
      </c>
      <c r="C36" s="14">
        <f aca="true" t="shared" si="0" ref="C36:I36">AVERAGE(C23:C25)</f>
        <v>44</v>
      </c>
      <c r="D36" s="14">
        <f t="shared" si="0"/>
        <v>65.66666666666667</v>
      </c>
      <c r="E36" s="14">
        <f t="shared" si="0"/>
        <v>51.333333333333336</v>
      </c>
      <c r="F36" s="14">
        <f t="shared" si="0"/>
        <v>42</v>
      </c>
      <c r="G36" s="14">
        <f t="shared" si="0"/>
        <v>41.666666666666664</v>
      </c>
      <c r="H36" s="14">
        <f t="shared" si="0"/>
        <v>51.333333333333336</v>
      </c>
      <c r="I36" s="14">
        <f t="shared" si="0"/>
        <v>45.666666666666664</v>
      </c>
      <c r="J36" s="14">
        <f>AVERAGE(C26:C28)</f>
        <v>38.666666666666664</v>
      </c>
      <c r="K36" s="16">
        <f>AVERAGE(E26:E28)</f>
        <v>33.666666666666664</v>
      </c>
      <c r="L36" s="23">
        <f>AVERAGE(F26:F28)</f>
        <v>229</v>
      </c>
      <c r="M36" s="23">
        <f>AVERAGE(G26:G28)</f>
        <v>48.333333333333336</v>
      </c>
      <c r="N36" s="14">
        <f>AVERAGE(I26:I28)</f>
        <v>41.666666666666664</v>
      </c>
      <c r="O36" s="15">
        <f>AVERAGE(J23:J25)</f>
        <v>4658</v>
      </c>
      <c r="P36" s="15">
        <f>AVERAGE(K23:K25)</f>
        <v>4665</v>
      </c>
      <c r="Q36" s="16">
        <f>AVERAGE(L23:L25)</f>
        <v>41</v>
      </c>
      <c r="R36" s="17">
        <f>AVERAGE(M23:M25)</f>
        <v>41.333333333333336</v>
      </c>
      <c r="S36" s="17">
        <f>AVERAGE(L26:L28)</f>
        <v>40.333333333333336</v>
      </c>
      <c r="T36" s="17">
        <f>AVERAGE(M26:M28)</f>
        <v>38.666666666666664</v>
      </c>
      <c r="U36" s="18">
        <f>AVERAGE(J26:J28)</f>
        <v>45</v>
      </c>
      <c r="V36" s="18">
        <f>AVERAGE(K26:K28)</f>
        <v>43.333333333333336</v>
      </c>
    </row>
    <row r="38" spans="2:13" ht="12.75">
      <c r="B38" s="14"/>
      <c r="L38" s="14"/>
      <c r="M38" s="14"/>
    </row>
    <row r="47" ht="12.75">
      <c r="P47" s="1" t="s">
        <v>91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4">
      <selection activeCell="F31" sqref="F31"/>
    </sheetView>
  </sheetViews>
  <sheetFormatPr defaultColWidth="8.7109375" defaultRowHeight="15"/>
  <cols>
    <col min="1" max="16384" width="8.7109375" style="1" customWidth="1"/>
  </cols>
  <sheetData>
    <row r="1" ht="12.75">
      <c r="A1" s="1" t="s">
        <v>0</v>
      </c>
    </row>
    <row r="2" spans="1:6" ht="12.75">
      <c r="A2" s="1" t="s">
        <v>1</v>
      </c>
      <c r="F2" s="2">
        <v>40033</v>
      </c>
    </row>
    <row r="3" spans="1:6" ht="12.75">
      <c r="A3" s="1" t="s">
        <v>2</v>
      </c>
      <c r="F3" s="3">
        <v>0.8765625</v>
      </c>
    </row>
    <row r="5" spans="1:6" ht="12.75">
      <c r="A5" s="1" t="s">
        <v>3</v>
      </c>
      <c r="F5" s="4" t="s">
        <v>4</v>
      </c>
    </row>
    <row r="6" spans="1:7" ht="12.75">
      <c r="A6" s="1" t="s">
        <v>5</v>
      </c>
      <c r="F6" s="1">
        <v>488</v>
      </c>
      <c r="G6" s="1" t="s">
        <v>6</v>
      </c>
    </row>
    <row r="7" spans="1:7" ht="12.75">
      <c r="A7" s="1" t="s">
        <v>7</v>
      </c>
      <c r="F7" s="1">
        <v>575</v>
      </c>
      <c r="G7" s="1" t="s">
        <v>6</v>
      </c>
    </row>
    <row r="8" spans="1:7" ht="12.75">
      <c r="A8" s="1" t="s">
        <v>8</v>
      </c>
      <c r="F8" s="1">
        <v>20</v>
      </c>
      <c r="G8" s="1" t="s">
        <v>6</v>
      </c>
    </row>
    <row r="9" spans="1:7" ht="12.75">
      <c r="A9" s="1" t="s">
        <v>9</v>
      </c>
      <c r="F9" s="1">
        <v>20</v>
      </c>
      <c r="G9" s="1" t="s">
        <v>6</v>
      </c>
    </row>
    <row r="10" spans="1:6" ht="12.75">
      <c r="A10" s="1" t="s">
        <v>10</v>
      </c>
      <c r="F10" s="1">
        <v>50</v>
      </c>
    </row>
    <row r="11" spans="1:6" ht="12.75">
      <c r="A11" s="1" t="s">
        <v>11</v>
      </c>
      <c r="F11" s="1">
        <v>20</v>
      </c>
    </row>
    <row r="12" spans="1:6" ht="12.75">
      <c r="A12" s="1" t="s">
        <v>12</v>
      </c>
      <c r="F12" s="4" t="s">
        <v>13</v>
      </c>
    </row>
    <row r="13" spans="1:7" ht="12.75">
      <c r="A13" s="1" t="s">
        <v>14</v>
      </c>
      <c r="F13" s="1">
        <v>40</v>
      </c>
      <c r="G13" s="1" t="s">
        <v>15</v>
      </c>
    </row>
    <row r="14" spans="1:7" ht="12.75">
      <c r="A14" s="1" t="s">
        <v>16</v>
      </c>
      <c r="F14" s="1">
        <v>0</v>
      </c>
      <c r="G14" s="1" t="s">
        <v>15</v>
      </c>
    </row>
    <row r="15" spans="1:6" ht="12.75">
      <c r="A15" s="1" t="s">
        <v>17</v>
      </c>
      <c r="F15" s="4" t="s">
        <v>18</v>
      </c>
    </row>
    <row r="16" spans="1:7" ht="12.75">
      <c r="A16" s="1" t="s">
        <v>20</v>
      </c>
      <c r="F16" s="1">
        <v>5100</v>
      </c>
      <c r="G16" s="1" t="s">
        <v>21</v>
      </c>
    </row>
    <row r="17" spans="1:7" ht="12.75">
      <c r="A17" s="1" t="s">
        <v>23</v>
      </c>
      <c r="F17" s="1">
        <v>5</v>
      </c>
      <c r="G17" s="1" t="s">
        <v>24</v>
      </c>
    </row>
    <row r="18" spans="1:7" ht="12.75">
      <c r="A18" s="1" t="s">
        <v>26</v>
      </c>
      <c r="F18" s="1">
        <v>37</v>
      </c>
      <c r="G18" s="1" t="s">
        <v>27</v>
      </c>
    </row>
    <row r="19" spans="1:7" ht="12.75">
      <c r="A19" s="1" t="s">
        <v>29</v>
      </c>
      <c r="F19" s="1">
        <v>37</v>
      </c>
      <c r="G19" s="1" t="s">
        <v>27</v>
      </c>
    </row>
    <row r="21" spans="1:10" ht="12.75">
      <c r="A21" s="1" t="s">
        <v>32</v>
      </c>
      <c r="F21" s="1" t="s">
        <v>33</v>
      </c>
      <c r="I21" s="1">
        <v>37.1</v>
      </c>
      <c r="J21" s="1" t="s">
        <v>27</v>
      </c>
    </row>
    <row r="22" spans="1:13" ht="12.75">
      <c r="A22" s="6" t="s">
        <v>35</v>
      </c>
      <c r="B22" s="6">
        <v>1</v>
      </c>
      <c r="C22" s="6">
        <v>2</v>
      </c>
      <c r="D22" s="6">
        <v>3</v>
      </c>
      <c r="E22" s="6">
        <v>4</v>
      </c>
      <c r="F22" s="6">
        <v>5</v>
      </c>
      <c r="G22" s="6">
        <v>6</v>
      </c>
      <c r="H22" s="6">
        <v>7</v>
      </c>
      <c r="I22" s="6">
        <v>8</v>
      </c>
      <c r="J22" s="6">
        <v>9</v>
      </c>
      <c r="K22" s="6">
        <v>10</v>
      </c>
      <c r="L22" s="6">
        <v>11</v>
      </c>
      <c r="M22" s="6">
        <v>12</v>
      </c>
    </row>
    <row r="23" spans="1:13" ht="12.75">
      <c r="A23" s="6" t="s">
        <v>37</v>
      </c>
      <c r="B23" s="7">
        <v>95</v>
      </c>
      <c r="C23" s="7">
        <v>51</v>
      </c>
      <c r="D23" s="7">
        <v>110</v>
      </c>
      <c r="E23" s="7">
        <v>66</v>
      </c>
      <c r="F23" s="7">
        <v>48</v>
      </c>
      <c r="G23" s="7">
        <v>43</v>
      </c>
      <c r="H23" s="7">
        <v>38</v>
      </c>
      <c r="I23" s="7">
        <v>48</v>
      </c>
      <c r="J23" s="10">
        <v>5795</v>
      </c>
      <c r="K23" s="10">
        <v>5995</v>
      </c>
      <c r="L23" s="11">
        <v>42</v>
      </c>
      <c r="M23" s="12">
        <v>43</v>
      </c>
    </row>
    <row r="24" spans="1:13" ht="12.75">
      <c r="A24" s="6" t="s">
        <v>39</v>
      </c>
      <c r="B24" s="7">
        <v>76</v>
      </c>
      <c r="C24" s="7">
        <v>42</v>
      </c>
      <c r="D24" s="7">
        <v>50</v>
      </c>
      <c r="E24" s="7">
        <v>47</v>
      </c>
      <c r="F24" s="7">
        <v>42</v>
      </c>
      <c r="G24" s="7">
        <v>42</v>
      </c>
      <c r="H24" s="7">
        <v>40</v>
      </c>
      <c r="I24" s="7">
        <v>41</v>
      </c>
      <c r="J24" s="10">
        <v>4080</v>
      </c>
      <c r="K24" s="10">
        <v>4179</v>
      </c>
      <c r="L24" s="11">
        <v>42</v>
      </c>
      <c r="M24" s="12">
        <v>40</v>
      </c>
    </row>
    <row r="25" spans="1:13" ht="12.75">
      <c r="A25" s="6" t="s">
        <v>41</v>
      </c>
      <c r="B25" s="7">
        <v>40</v>
      </c>
      <c r="C25" s="7">
        <v>36</v>
      </c>
      <c r="D25" s="7">
        <v>48</v>
      </c>
      <c r="E25" s="7">
        <v>46</v>
      </c>
      <c r="F25" s="7">
        <v>41</v>
      </c>
      <c r="G25" s="7">
        <v>39</v>
      </c>
      <c r="H25" s="7">
        <v>41</v>
      </c>
      <c r="I25" s="7">
        <v>48</v>
      </c>
      <c r="J25" s="10">
        <v>3744</v>
      </c>
      <c r="K25" s="10">
        <v>3505</v>
      </c>
      <c r="L25" s="11">
        <v>38</v>
      </c>
      <c r="M25" s="12">
        <v>38</v>
      </c>
    </row>
    <row r="26" spans="1:13" ht="12.75">
      <c r="A26" s="6" t="s">
        <v>43</v>
      </c>
      <c r="B26" s="8">
        <v>25</v>
      </c>
      <c r="C26" s="7">
        <v>41</v>
      </c>
      <c r="D26" s="8">
        <v>24</v>
      </c>
      <c r="E26" s="19">
        <v>38</v>
      </c>
      <c r="F26" s="11">
        <v>42</v>
      </c>
      <c r="G26" s="19">
        <v>54</v>
      </c>
      <c r="H26" s="8">
        <v>25</v>
      </c>
      <c r="I26" s="7">
        <v>43</v>
      </c>
      <c r="J26" s="13">
        <v>46</v>
      </c>
      <c r="K26" s="13">
        <v>46</v>
      </c>
      <c r="L26" s="12">
        <v>47</v>
      </c>
      <c r="M26" s="12">
        <v>41</v>
      </c>
    </row>
    <row r="27" spans="1:13" ht="12.75">
      <c r="A27" s="6" t="s">
        <v>45</v>
      </c>
      <c r="B27" s="8">
        <v>25</v>
      </c>
      <c r="C27" s="7">
        <v>42</v>
      </c>
      <c r="D27" s="8">
        <v>24</v>
      </c>
      <c r="E27" s="19">
        <v>33</v>
      </c>
      <c r="F27" s="11">
        <v>40</v>
      </c>
      <c r="G27" s="19">
        <v>46</v>
      </c>
      <c r="H27" s="8">
        <v>25</v>
      </c>
      <c r="I27" s="7">
        <v>43</v>
      </c>
      <c r="J27" s="13">
        <v>47</v>
      </c>
      <c r="K27" s="13">
        <v>42</v>
      </c>
      <c r="L27" s="12">
        <v>44</v>
      </c>
      <c r="M27" s="12">
        <v>41</v>
      </c>
    </row>
    <row r="28" spans="1:13" ht="12.75">
      <c r="A28" s="6" t="s">
        <v>47</v>
      </c>
      <c r="B28" s="8">
        <v>25</v>
      </c>
      <c r="C28" s="7">
        <v>46</v>
      </c>
      <c r="D28" s="8">
        <v>26</v>
      </c>
      <c r="E28" s="19">
        <v>36</v>
      </c>
      <c r="F28" s="11">
        <v>40</v>
      </c>
      <c r="G28" s="19">
        <v>46</v>
      </c>
      <c r="H28" s="8">
        <v>26</v>
      </c>
      <c r="I28" s="7">
        <v>44</v>
      </c>
      <c r="J28" s="13">
        <v>47</v>
      </c>
      <c r="K28" s="13">
        <v>45</v>
      </c>
      <c r="L28" s="12">
        <v>41</v>
      </c>
      <c r="M28" s="12">
        <v>41</v>
      </c>
    </row>
    <row r="29" spans="1:13" ht="12.75">
      <c r="A29" s="6" t="s">
        <v>49</v>
      </c>
      <c r="B29" s="8">
        <v>25</v>
      </c>
      <c r="C29" s="8">
        <v>26</v>
      </c>
      <c r="D29" s="8">
        <v>22</v>
      </c>
      <c r="E29" s="8">
        <v>26</v>
      </c>
      <c r="F29" s="8">
        <v>27</v>
      </c>
      <c r="G29" s="8">
        <v>27</v>
      </c>
      <c r="H29" s="8">
        <v>27</v>
      </c>
      <c r="I29" s="8">
        <v>26</v>
      </c>
      <c r="J29" s="8">
        <v>28</v>
      </c>
      <c r="K29" s="8">
        <v>25</v>
      </c>
      <c r="L29" s="8">
        <v>27</v>
      </c>
      <c r="M29" s="8">
        <v>27</v>
      </c>
    </row>
    <row r="30" spans="1:13" ht="12.75">
      <c r="A30" s="6" t="s">
        <v>51</v>
      </c>
      <c r="B30" s="8">
        <v>24</v>
      </c>
      <c r="C30" s="8">
        <v>26</v>
      </c>
      <c r="D30" s="8">
        <v>26</v>
      </c>
      <c r="E30" s="8">
        <v>25</v>
      </c>
      <c r="F30" s="8">
        <v>24</v>
      </c>
      <c r="G30" s="8">
        <v>26</v>
      </c>
      <c r="H30" s="8">
        <v>24</v>
      </c>
      <c r="I30" s="8">
        <v>26</v>
      </c>
      <c r="J30" s="8">
        <v>28</v>
      </c>
      <c r="K30" s="8">
        <v>24</v>
      </c>
      <c r="L30" s="8">
        <v>26</v>
      </c>
      <c r="M30" s="8">
        <v>26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4"/>
  <sheetViews>
    <sheetView zoomScalePageLayoutView="0" workbookViewId="0" topLeftCell="B36">
      <selection activeCell="R54" sqref="R54"/>
    </sheetView>
  </sheetViews>
  <sheetFormatPr defaultColWidth="8.7109375" defaultRowHeight="15"/>
  <cols>
    <col min="1" max="16384" width="8.7109375" style="1" customWidth="1"/>
  </cols>
  <sheetData>
    <row r="1" ht="12.75">
      <c r="A1" s="1" t="s">
        <v>0</v>
      </c>
    </row>
    <row r="2" spans="1:6" ht="12.75">
      <c r="A2" s="1" t="s">
        <v>1</v>
      </c>
      <c r="F2" s="2">
        <v>40033</v>
      </c>
    </row>
    <row r="3" spans="1:6" ht="12.75">
      <c r="A3" s="1" t="s">
        <v>2</v>
      </c>
      <c r="F3" s="3">
        <v>0.8612268518518519</v>
      </c>
    </row>
    <row r="5" spans="1:6" ht="12.75">
      <c r="A5" s="1" t="s">
        <v>3</v>
      </c>
      <c r="F5" s="4" t="s">
        <v>4</v>
      </c>
    </row>
    <row r="6" spans="1:7" ht="12.75">
      <c r="A6" s="1" t="s">
        <v>5</v>
      </c>
      <c r="F6" s="1">
        <v>488</v>
      </c>
      <c r="G6" s="1" t="s">
        <v>6</v>
      </c>
    </row>
    <row r="7" spans="1:7" ht="12.75">
      <c r="A7" s="1" t="s">
        <v>7</v>
      </c>
      <c r="F7" s="1">
        <v>575</v>
      </c>
      <c r="G7" s="1" t="s">
        <v>6</v>
      </c>
    </row>
    <row r="8" spans="1:7" ht="12.75">
      <c r="A8" s="1" t="s">
        <v>8</v>
      </c>
      <c r="F8" s="1">
        <v>20</v>
      </c>
      <c r="G8" s="1" t="s">
        <v>6</v>
      </c>
    </row>
    <row r="9" spans="1:7" ht="12.75">
      <c r="A9" s="1" t="s">
        <v>9</v>
      </c>
      <c r="F9" s="1">
        <v>20</v>
      </c>
      <c r="G9" s="1" t="s">
        <v>6</v>
      </c>
    </row>
    <row r="10" spans="1:6" ht="12.75">
      <c r="A10" s="1" t="s">
        <v>10</v>
      </c>
      <c r="F10" s="1">
        <v>50</v>
      </c>
    </row>
    <row r="11" spans="1:6" ht="12.75">
      <c r="A11" s="1" t="s">
        <v>11</v>
      </c>
      <c r="F11" s="1">
        <v>20</v>
      </c>
    </row>
    <row r="12" spans="1:6" ht="12.75">
      <c r="A12" s="1" t="s">
        <v>12</v>
      </c>
      <c r="F12" s="4" t="s">
        <v>13</v>
      </c>
    </row>
    <row r="13" spans="1:7" ht="12.75">
      <c r="A13" s="1" t="s">
        <v>14</v>
      </c>
      <c r="F13" s="1">
        <v>40</v>
      </c>
      <c r="G13" s="1" t="s">
        <v>15</v>
      </c>
    </row>
    <row r="14" spans="1:7" ht="12.75">
      <c r="A14" s="1" t="s">
        <v>16</v>
      </c>
      <c r="F14" s="1">
        <v>0</v>
      </c>
      <c r="G14" s="1" t="s">
        <v>15</v>
      </c>
    </row>
    <row r="15" spans="1:6" ht="12.75">
      <c r="A15" s="1" t="s">
        <v>17</v>
      </c>
      <c r="F15" s="4" t="s">
        <v>18</v>
      </c>
    </row>
    <row r="16" spans="1:15" ht="12.75">
      <c r="A16" s="1" t="s">
        <v>20</v>
      </c>
      <c r="F16" s="1">
        <v>5100</v>
      </c>
      <c r="G16" s="1" t="s">
        <v>21</v>
      </c>
      <c r="O16" s="1" t="s">
        <v>71</v>
      </c>
    </row>
    <row r="17" spans="1:15" ht="12.75">
      <c r="A17" s="1" t="s">
        <v>23</v>
      </c>
      <c r="F17" s="1">
        <v>5</v>
      </c>
      <c r="G17" s="1" t="s">
        <v>24</v>
      </c>
      <c r="O17" s="1" t="s">
        <v>72</v>
      </c>
    </row>
    <row r="18" spans="1:15" ht="12.75">
      <c r="A18" s="1" t="s">
        <v>26</v>
      </c>
      <c r="F18" s="1">
        <v>37</v>
      </c>
      <c r="G18" s="1" t="s">
        <v>27</v>
      </c>
      <c r="O18" s="1" t="s">
        <v>73</v>
      </c>
    </row>
    <row r="19" spans="1:15" ht="12.75">
      <c r="A19" s="1" t="s">
        <v>29</v>
      </c>
      <c r="F19" s="1">
        <v>37.1</v>
      </c>
      <c r="G19" s="1" t="s">
        <v>27</v>
      </c>
      <c r="O19" s="1" t="s">
        <v>74</v>
      </c>
    </row>
    <row r="20" ht="12.75">
      <c r="O20" s="1" t="s">
        <v>75</v>
      </c>
    </row>
    <row r="21" spans="1:15" ht="12.75">
      <c r="A21" s="1" t="s">
        <v>32</v>
      </c>
      <c r="F21" s="1" t="s">
        <v>33</v>
      </c>
      <c r="I21" s="1">
        <v>37.1</v>
      </c>
      <c r="J21" s="1" t="s">
        <v>27</v>
      </c>
      <c r="O21" s="1" t="s">
        <v>76</v>
      </c>
    </row>
    <row r="22" spans="1:15" ht="12.75">
      <c r="A22" s="6" t="s">
        <v>35</v>
      </c>
      <c r="B22" s="6">
        <v>1</v>
      </c>
      <c r="C22" s="6">
        <v>2</v>
      </c>
      <c r="D22" s="6">
        <v>3</v>
      </c>
      <c r="E22" s="6">
        <v>4</v>
      </c>
      <c r="F22" s="6">
        <v>5</v>
      </c>
      <c r="G22" s="6">
        <v>6</v>
      </c>
      <c r="H22" s="6">
        <v>7</v>
      </c>
      <c r="I22" s="6">
        <v>8</v>
      </c>
      <c r="J22" s="6">
        <v>9</v>
      </c>
      <c r="K22" s="6">
        <v>10</v>
      </c>
      <c r="L22" s="6">
        <v>11</v>
      </c>
      <c r="M22" s="6">
        <v>12</v>
      </c>
      <c r="O22" s="1" t="s">
        <v>77</v>
      </c>
    </row>
    <row r="23" spans="1:15" ht="12.75">
      <c r="A23" s="6" t="s">
        <v>37</v>
      </c>
      <c r="B23" s="19">
        <v>135</v>
      </c>
      <c r="C23" s="19">
        <v>162</v>
      </c>
      <c r="D23" s="19">
        <v>38</v>
      </c>
      <c r="E23" s="19">
        <v>103</v>
      </c>
      <c r="F23" s="10">
        <v>4679</v>
      </c>
      <c r="G23" s="10">
        <v>4012</v>
      </c>
      <c r="H23" s="11">
        <v>36</v>
      </c>
      <c r="I23" s="12">
        <v>38</v>
      </c>
      <c r="J23" s="12">
        <v>45</v>
      </c>
      <c r="K23" s="12">
        <v>40</v>
      </c>
      <c r="L23" s="13">
        <v>38</v>
      </c>
      <c r="M23" s="13">
        <v>35</v>
      </c>
      <c r="O23" s="1" t="s">
        <v>78</v>
      </c>
    </row>
    <row r="24" spans="1:15" ht="12.75">
      <c r="A24" s="6" t="s">
        <v>39</v>
      </c>
      <c r="B24" s="19">
        <v>127</v>
      </c>
      <c r="C24" s="19">
        <v>33</v>
      </c>
      <c r="D24" s="19">
        <v>46</v>
      </c>
      <c r="E24" s="19">
        <v>124</v>
      </c>
      <c r="F24" s="10">
        <v>3808</v>
      </c>
      <c r="G24" s="10">
        <v>3548</v>
      </c>
      <c r="H24" s="11">
        <v>32</v>
      </c>
      <c r="I24" s="12">
        <v>37</v>
      </c>
      <c r="J24" s="12">
        <v>35</v>
      </c>
      <c r="K24" s="12">
        <v>34</v>
      </c>
      <c r="L24" s="13">
        <v>40</v>
      </c>
      <c r="M24" s="13">
        <v>34</v>
      </c>
      <c r="O24" s="9" t="s">
        <v>79</v>
      </c>
    </row>
    <row r="25" spans="1:15" ht="12.75">
      <c r="A25" s="6" t="s">
        <v>41</v>
      </c>
      <c r="B25" s="19">
        <v>92</v>
      </c>
      <c r="C25" s="19">
        <v>55</v>
      </c>
      <c r="D25" s="19">
        <v>54</v>
      </c>
      <c r="E25" s="19">
        <v>110</v>
      </c>
      <c r="F25" s="8">
        <v>25</v>
      </c>
      <c r="G25" s="8">
        <v>26</v>
      </c>
      <c r="H25" s="8">
        <v>22</v>
      </c>
      <c r="I25" s="8">
        <v>24</v>
      </c>
      <c r="J25" s="8">
        <v>26</v>
      </c>
      <c r="K25" s="8">
        <v>25</v>
      </c>
      <c r="L25" s="13">
        <v>37</v>
      </c>
      <c r="M25" s="13">
        <v>34</v>
      </c>
      <c r="O25" s="1" t="s">
        <v>80</v>
      </c>
    </row>
    <row r="26" spans="1:15" ht="12.75">
      <c r="A26" s="6" t="s">
        <v>43</v>
      </c>
      <c r="B26" s="7">
        <v>84</v>
      </c>
      <c r="C26" s="7">
        <v>33</v>
      </c>
      <c r="D26" s="7">
        <v>72</v>
      </c>
      <c r="E26" s="7">
        <v>80</v>
      </c>
      <c r="F26" s="8">
        <v>23</v>
      </c>
      <c r="G26" s="19">
        <v>86</v>
      </c>
      <c r="H26" s="19">
        <v>82</v>
      </c>
      <c r="I26" s="19">
        <v>104</v>
      </c>
      <c r="J26" s="19">
        <v>114</v>
      </c>
      <c r="K26" s="19">
        <v>86</v>
      </c>
      <c r="L26" s="8">
        <v>24</v>
      </c>
      <c r="M26" s="19">
        <v>36</v>
      </c>
      <c r="O26" s="1" t="s">
        <v>81</v>
      </c>
    </row>
    <row r="27" spans="1:15" ht="12.75">
      <c r="A27" s="6" t="s">
        <v>45</v>
      </c>
      <c r="B27" s="7">
        <v>68</v>
      </c>
      <c r="C27" s="7">
        <v>53</v>
      </c>
      <c r="D27" s="7">
        <v>88</v>
      </c>
      <c r="E27" s="7">
        <v>33</v>
      </c>
      <c r="F27" s="8">
        <v>26</v>
      </c>
      <c r="G27" s="19">
        <v>40</v>
      </c>
      <c r="H27" s="19">
        <v>73</v>
      </c>
      <c r="I27" s="19">
        <v>71</v>
      </c>
      <c r="J27" s="19">
        <v>83</v>
      </c>
      <c r="K27" s="19">
        <v>72</v>
      </c>
      <c r="L27" s="8">
        <v>26</v>
      </c>
      <c r="M27" s="19">
        <v>31</v>
      </c>
      <c r="O27" s="1" t="s">
        <v>82</v>
      </c>
    </row>
    <row r="28" spans="1:15" ht="12.75">
      <c r="A28" s="6" t="s">
        <v>47</v>
      </c>
      <c r="B28" s="7">
        <v>70</v>
      </c>
      <c r="C28" s="7">
        <v>36</v>
      </c>
      <c r="D28" s="7">
        <v>95</v>
      </c>
      <c r="E28" s="7">
        <v>35</v>
      </c>
      <c r="F28" s="8">
        <v>26</v>
      </c>
      <c r="G28" s="19">
        <v>30</v>
      </c>
      <c r="H28" s="19">
        <v>87</v>
      </c>
      <c r="I28" s="19">
        <v>64</v>
      </c>
      <c r="J28" s="19">
        <v>161</v>
      </c>
      <c r="K28" s="19">
        <v>144</v>
      </c>
      <c r="L28" s="8">
        <v>25</v>
      </c>
      <c r="M28" s="19">
        <v>85</v>
      </c>
      <c r="O28" s="1" t="s">
        <v>83</v>
      </c>
    </row>
    <row r="29" spans="1:15" ht="12.75">
      <c r="A29" s="6" t="s">
        <v>49</v>
      </c>
      <c r="B29" s="8">
        <v>26</v>
      </c>
      <c r="C29" s="8">
        <v>24</v>
      </c>
      <c r="D29" s="8">
        <v>24</v>
      </c>
      <c r="E29" s="8">
        <v>26</v>
      </c>
      <c r="F29" s="8">
        <v>26</v>
      </c>
      <c r="G29" s="8">
        <v>24</v>
      </c>
      <c r="H29" s="8">
        <v>26</v>
      </c>
      <c r="I29" s="8">
        <v>24</v>
      </c>
      <c r="J29" s="8">
        <v>23</v>
      </c>
      <c r="K29" s="8">
        <v>26</v>
      </c>
      <c r="L29" s="8">
        <v>26</v>
      </c>
      <c r="M29" s="8">
        <v>26</v>
      </c>
      <c r="O29" s="1" t="s">
        <v>84</v>
      </c>
    </row>
    <row r="30" spans="1:15" ht="12.75">
      <c r="A30" s="6" t="s">
        <v>51</v>
      </c>
      <c r="B30" s="8">
        <v>23</v>
      </c>
      <c r="C30" s="8">
        <v>25</v>
      </c>
      <c r="D30" s="8">
        <v>25</v>
      </c>
      <c r="E30" s="8">
        <v>23</v>
      </c>
      <c r="F30" s="8">
        <v>24</v>
      </c>
      <c r="G30" s="8">
        <v>25</v>
      </c>
      <c r="H30" s="8">
        <v>24</v>
      </c>
      <c r="I30" s="8">
        <v>24</v>
      </c>
      <c r="J30" s="8">
        <v>26</v>
      </c>
      <c r="K30" s="8">
        <v>26</v>
      </c>
      <c r="L30" s="8">
        <v>27</v>
      </c>
      <c r="M30" s="8">
        <v>25</v>
      </c>
      <c r="O30" s="9" t="s">
        <v>85</v>
      </c>
    </row>
    <row r="31" ht="12.75">
      <c r="O31" s="1" t="s">
        <v>86</v>
      </c>
    </row>
    <row r="33" spans="2:4" ht="12.75">
      <c r="B33" s="22"/>
      <c r="C33" s="20" t="s">
        <v>87</v>
      </c>
      <c r="D33" s="22"/>
    </row>
    <row r="35" ht="12.75">
      <c r="B35" s="1" t="s">
        <v>88</v>
      </c>
    </row>
    <row r="37" spans="2:24" ht="12.75">
      <c r="B37" s="23">
        <f>AVERAGE(B23:B25)</f>
        <v>118</v>
      </c>
      <c r="C37" s="23">
        <f aca="true" t="shared" si="0" ref="C37:M37">AVERAGE(C23:C25)</f>
        <v>83.33333333333333</v>
      </c>
      <c r="D37" s="23">
        <f t="shared" si="0"/>
        <v>46</v>
      </c>
      <c r="E37" s="23">
        <f t="shared" si="0"/>
        <v>112.33333333333333</v>
      </c>
      <c r="F37" s="15">
        <f aca="true" t="shared" si="1" ref="F37:K37">AVERAGE(F23:F24)</f>
        <v>4243.5</v>
      </c>
      <c r="G37" s="15">
        <f t="shared" si="1"/>
        <v>3780</v>
      </c>
      <c r="H37" s="16">
        <f t="shared" si="1"/>
        <v>34</v>
      </c>
      <c r="I37" s="17">
        <f t="shared" si="1"/>
        <v>37.5</v>
      </c>
      <c r="J37" s="17">
        <f t="shared" si="1"/>
        <v>40</v>
      </c>
      <c r="K37" s="17">
        <f t="shared" si="1"/>
        <v>37</v>
      </c>
      <c r="L37" s="18">
        <f t="shared" si="0"/>
        <v>38.333333333333336</v>
      </c>
      <c r="M37" s="18">
        <f t="shared" si="0"/>
        <v>34.333333333333336</v>
      </c>
      <c r="N37" s="14">
        <f>AVERAGE(B26:B28)</f>
        <v>74</v>
      </c>
      <c r="O37" s="14">
        <f>AVERAGE(C26:C28)</f>
        <v>40.666666666666664</v>
      </c>
      <c r="P37" s="14">
        <f>AVERAGE(D26:D28)</f>
        <v>85</v>
      </c>
      <c r="Q37" s="14">
        <f>AVERAGE(E26:E28)</f>
        <v>49.333333333333336</v>
      </c>
      <c r="R37" s="23">
        <f>AVERAGE(G26:G28)</f>
        <v>52</v>
      </c>
      <c r="S37" s="23">
        <f>AVERAGE(H26:H28)</f>
        <v>80.66666666666667</v>
      </c>
      <c r="T37" s="23">
        <f>AVERAGE(I26:I28)</f>
        <v>79.66666666666667</v>
      </c>
      <c r="U37" s="23">
        <f>AVERAGE(J26:J28)</f>
        <v>119.33333333333333</v>
      </c>
      <c r="V37" s="23">
        <f>AVERAGE(K26:K28)</f>
        <v>100.66666666666667</v>
      </c>
      <c r="W37" s="23">
        <f>AVERAGE(M26:M28)</f>
        <v>50.666666666666664</v>
      </c>
      <c r="X37" s="21"/>
    </row>
    <row r="39" spans="2:23" ht="12.75">
      <c r="B39" s="22">
        <f>STDEV(B23:B25)</f>
        <v>22.869193252058544</v>
      </c>
      <c r="C39" s="22">
        <f aca="true" t="shared" si="2" ref="C39:M39">STDEV(C23:C25)</f>
        <v>69.00966115938647</v>
      </c>
      <c r="D39" s="22">
        <f t="shared" si="2"/>
        <v>8</v>
      </c>
      <c r="E39" s="22">
        <f t="shared" si="2"/>
        <v>10.69267662156357</v>
      </c>
      <c r="F39" s="26">
        <f aca="true" t="shared" si="3" ref="F39:K39">STDEV(F23:F24)</f>
        <v>615.8900064134829</v>
      </c>
      <c r="G39" s="26">
        <f t="shared" si="3"/>
        <v>328.09754647055803</v>
      </c>
      <c r="H39" s="27">
        <f t="shared" si="3"/>
        <v>2.8284271247461903</v>
      </c>
      <c r="I39" s="28">
        <f t="shared" si="3"/>
        <v>0.7071067811865476</v>
      </c>
      <c r="J39" s="28">
        <f t="shared" si="3"/>
        <v>7.0710678118654755</v>
      </c>
      <c r="K39" s="28">
        <f t="shared" si="3"/>
        <v>4.242640687119285</v>
      </c>
      <c r="L39" s="29">
        <f t="shared" si="2"/>
        <v>1.5275252316519963</v>
      </c>
      <c r="M39" s="29">
        <f t="shared" si="2"/>
        <v>0.5773502691895601</v>
      </c>
      <c r="N39" s="1">
        <f>STDEV(B26:B28)</f>
        <v>8.717797887081348</v>
      </c>
      <c r="O39" s="1">
        <f>STDEV(C26:C28)</f>
        <v>10.785793124908965</v>
      </c>
      <c r="P39" s="1">
        <f>STDEV(D26:D28)</f>
        <v>11.789826122551595</v>
      </c>
      <c r="Q39" s="1">
        <f>STDEV(E26:E28)</f>
        <v>26.57693235370353</v>
      </c>
      <c r="R39" s="22">
        <f>STDEV(G26:G28)</f>
        <v>29.866369046136157</v>
      </c>
      <c r="S39" s="22">
        <f>STDEV(H26:H28)</f>
        <v>7.09459888459763</v>
      </c>
      <c r="T39" s="22">
        <f>STDEV(I26:I28)</f>
        <v>21.36195996001617</v>
      </c>
      <c r="U39" s="22">
        <f>STDEV(J26:J28)</f>
        <v>39.27255190757703</v>
      </c>
      <c r="V39" s="22">
        <f>STDEV(K26:K28)</f>
        <v>38.175035472587766</v>
      </c>
      <c r="W39" s="22">
        <f>STDEV(M26:M28)</f>
        <v>29.83845393671283</v>
      </c>
    </row>
    <row r="41" ht="12.75">
      <c r="C41" s="14"/>
    </row>
    <row r="54" ht="12.75">
      <c r="R54" s="1" t="s">
        <v>91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34">
      <selection activeCell="I36" sqref="I36"/>
    </sheetView>
  </sheetViews>
  <sheetFormatPr defaultColWidth="8.7109375" defaultRowHeight="15"/>
  <cols>
    <col min="1" max="16384" width="8.7109375" style="1" customWidth="1"/>
  </cols>
  <sheetData>
    <row r="1" ht="12.75">
      <c r="A1" s="1" t="s">
        <v>0</v>
      </c>
    </row>
    <row r="2" spans="1:6" ht="12.75">
      <c r="A2" s="1" t="s">
        <v>1</v>
      </c>
      <c r="F2" s="2">
        <v>40033</v>
      </c>
    </row>
    <row r="3" spans="1:6" ht="12.75">
      <c r="A3" s="1" t="s">
        <v>2</v>
      </c>
      <c r="F3" s="3">
        <v>0.8845717592592592</v>
      </c>
    </row>
    <row r="5" spans="1:6" ht="12.75">
      <c r="A5" s="1" t="s">
        <v>3</v>
      </c>
      <c r="F5" s="4" t="s">
        <v>4</v>
      </c>
    </row>
    <row r="6" spans="1:7" ht="12.75">
      <c r="A6" s="1" t="s">
        <v>5</v>
      </c>
      <c r="F6" s="1">
        <v>488</v>
      </c>
      <c r="G6" s="1" t="s">
        <v>6</v>
      </c>
    </row>
    <row r="7" spans="1:7" ht="12.75">
      <c r="A7" s="1" t="s">
        <v>7</v>
      </c>
      <c r="F7" s="1">
        <v>575</v>
      </c>
      <c r="G7" s="1" t="s">
        <v>6</v>
      </c>
    </row>
    <row r="8" spans="1:7" ht="12.75">
      <c r="A8" s="1" t="s">
        <v>8</v>
      </c>
      <c r="F8" s="1">
        <v>20</v>
      </c>
      <c r="G8" s="1" t="s">
        <v>6</v>
      </c>
    </row>
    <row r="9" spans="1:7" ht="12.75">
      <c r="A9" s="1" t="s">
        <v>9</v>
      </c>
      <c r="F9" s="1">
        <v>20</v>
      </c>
      <c r="G9" s="1" t="s">
        <v>6</v>
      </c>
    </row>
    <row r="10" spans="1:6" ht="12.75">
      <c r="A10" s="1" t="s">
        <v>10</v>
      </c>
      <c r="F10" s="1">
        <v>50</v>
      </c>
    </row>
    <row r="11" spans="1:6" ht="12.75">
      <c r="A11" s="1" t="s">
        <v>11</v>
      </c>
      <c r="F11" s="1">
        <v>20</v>
      </c>
    </row>
    <row r="12" spans="1:6" ht="12.75">
      <c r="A12" s="1" t="s">
        <v>12</v>
      </c>
      <c r="F12" s="4" t="s">
        <v>13</v>
      </c>
    </row>
    <row r="13" spans="1:7" ht="12.75">
      <c r="A13" s="1" t="s">
        <v>14</v>
      </c>
      <c r="F13" s="1">
        <v>40</v>
      </c>
      <c r="G13" s="1" t="s">
        <v>15</v>
      </c>
    </row>
    <row r="14" spans="1:7" ht="12.75">
      <c r="A14" s="1" t="s">
        <v>16</v>
      </c>
      <c r="F14" s="1">
        <v>0</v>
      </c>
      <c r="G14" s="1" t="s">
        <v>15</v>
      </c>
    </row>
    <row r="15" spans="1:6" ht="12.75">
      <c r="A15" s="1" t="s">
        <v>17</v>
      </c>
      <c r="F15" s="4" t="s">
        <v>18</v>
      </c>
    </row>
    <row r="16" spans="1:7" ht="12.75">
      <c r="A16" s="1" t="s">
        <v>20</v>
      </c>
      <c r="F16" s="1">
        <v>5100</v>
      </c>
      <c r="G16" s="1" t="s">
        <v>21</v>
      </c>
    </row>
    <row r="17" spans="1:7" ht="12.75">
      <c r="A17" s="1" t="s">
        <v>23</v>
      </c>
      <c r="F17" s="1">
        <v>5</v>
      </c>
      <c r="G17" s="1" t="s">
        <v>24</v>
      </c>
    </row>
    <row r="18" spans="1:7" ht="12.75">
      <c r="A18" s="1" t="s">
        <v>26</v>
      </c>
      <c r="F18" s="1">
        <v>37</v>
      </c>
      <c r="G18" s="1" t="s">
        <v>27</v>
      </c>
    </row>
    <row r="19" spans="1:7" ht="12.75">
      <c r="A19" s="1" t="s">
        <v>29</v>
      </c>
      <c r="F19" s="1">
        <v>37</v>
      </c>
      <c r="G19" s="1" t="s">
        <v>27</v>
      </c>
    </row>
    <row r="21" spans="1:10" ht="12.75">
      <c r="A21" s="1" t="s">
        <v>32</v>
      </c>
      <c r="F21" s="1" t="s">
        <v>33</v>
      </c>
      <c r="I21" s="1">
        <v>37.1</v>
      </c>
      <c r="J21" s="1" t="s">
        <v>27</v>
      </c>
    </row>
    <row r="22" spans="1:13" ht="12.75">
      <c r="A22" s="6" t="s">
        <v>35</v>
      </c>
      <c r="B22" s="6">
        <v>1</v>
      </c>
      <c r="C22" s="6">
        <v>2</v>
      </c>
      <c r="D22" s="6">
        <v>3</v>
      </c>
      <c r="E22" s="6">
        <v>4</v>
      </c>
      <c r="F22" s="6">
        <v>5</v>
      </c>
      <c r="G22" s="6">
        <v>6</v>
      </c>
      <c r="H22" s="6">
        <v>7</v>
      </c>
      <c r="I22" s="6">
        <v>8</v>
      </c>
      <c r="J22" s="6">
        <v>9</v>
      </c>
      <c r="K22" s="6">
        <v>10</v>
      </c>
      <c r="L22" s="6">
        <v>11</v>
      </c>
      <c r="M22" s="6">
        <v>12</v>
      </c>
    </row>
    <row r="23" spans="1:13" ht="12.75">
      <c r="A23" s="6" t="s">
        <v>37</v>
      </c>
      <c r="B23" s="11">
        <v>39</v>
      </c>
      <c r="C23" s="19">
        <v>187</v>
      </c>
      <c r="D23" s="19">
        <v>123</v>
      </c>
      <c r="E23" s="11">
        <v>37</v>
      </c>
      <c r="F23" s="10">
        <v>5128</v>
      </c>
      <c r="G23" s="10">
        <v>4329</v>
      </c>
      <c r="H23" s="11">
        <v>36</v>
      </c>
      <c r="I23" s="12">
        <v>42</v>
      </c>
      <c r="J23" s="12">
        <v>50</v>
      </c>
      <c r="K23" s="12">
        <v>46</v>
      </c>
      <c r="L23" s="13">
        <v>42</v>
      </c>
      <c r="M23" s="13">
        <v>38</v>
      </c>
    </row>
    <row r="24" spans="1:13" ht="12.75">
      <c r="A24" s="6" t="s">
        <v>39</v>
      </c>
      <c r="B24" s="11">
        <v>34</v>
      </c>
      <c r="C24" s="19">
        <v>119</v>
      </c>
      <c r="D24" s="19">
        <v>57</v>
      </c>
      <c r="E24" s="11">
        <v>32</v>
      </c>
      <c r="F24" s="10">
        <v>4064</v>
      </c>
      <c r="G24" s="10">
        <v>3771</v>
      </c>
      <c r="H24" s="11">
        <v>34</v>
      </c>
      <c r="I24" s="12">
        <v>40</v>
      </c>
      <c r="J24" s="12">
        <v>40</v>
      </c>
      <c r="K24" s="12">
        <v>37</v>
      </c>
      <c r="L24" s="13">
        <v>43</v>
      </c>
      <c r="M24" s="13">
        <v>38</v>
      </c>
    </row>
    <row r="25" spans="1:13" ht="12.75">
      <c r="A25" s="6" t="s">
        <v>41</v>
      </c>
      <c r="B25" s="11">
        <v>34</v>
      </c>
      <c r="C25" s="19">
        <v>99</v>
      </c>
      <c r="D25" s="19">
        <v>57</v>
      </c>
      <c r="E25" s="11">
        <v>35</v>
      </c>
      <c r="F25" s="10">
        <v>23</v>
      </c>
      <c r="G25" s="10">
        <v>27</v>
      </c>
      <c r="H25" s="11">
        <v>25</v>
      </c>
      <c r="I25" s="12">
        <v>22</v>
      </c>
      <c r="J25" s="12">
        <v>22</v>
      </c>
      <c r="K25" s="12">
        <v>24</v>
      </c>
      <c r="L25" s="13">
        <v>41</v>
      </c>
      <c r="M25" s="13">
        <v>39</v>
      </c>
    </row>
    <row r="26" spans="1:13" ht="12.75">
      <c r="A26" s="6" t="s">
        <v>43</v>
      </c>
      <c r="B26" s="7">
        <v>87</v>
      </c>
      <c r="C26" s="7">
        <v>36</v>
      </c>
      <c r="D26" s="7">
        <v>82</v>
      </c>
      <c r="E26" s="7">
        <v>94</v>
      </c>
      <c r="F26" s="8">
        <v>25</v>
      </c>
      <c r="G26" s="19">
        <v>63</v>
      </c>
      <c r="H26" s="19">
        <v>85</v>
      </c>
      <c r="I26" s="19">
        <v>108</v>
      </c>
      <c r="J26" s="19">
        <v>72</v>
      </c>
      <c r="K26" s="19">
        <v>73</v>
      </c>
      <c r="L26" s="8">
        <v>25</v>
      </c>
      <c r="M26" s="19">
        <v>149</v>
      </c>
    </row>
    <row r="27" spans="1:13" ht="12.75">
      <c r="A27" s="6" t="s">
        <v>45</v>
      </c>
      <c r="B27" s="7">
        <v>74</v>
      </c>
      <c r="C27" s="7">
        <v>57</v>
      </c>
      <c r="D27" s="7">
        <v>62</v>
      </c>
      <c r="E27" s="7">
        <v>35</v>
      </c>
      <c r="F27" s="8">
        <v>25</v>
      </c>
      <c r="G27" s="19">
        <v>54</v>
      </c>
      <c r="H27" s="19">
        <v>54</v>
      </c>
      <c r="I27" s="19">
        <v>103</v>
      </c>
      <c r="J27" s="19">
        <v>147</v>
      </c>
      <c r="K27" s="19">
        <v>72</v>
      </c>
      <c r="L27" s="8">
        <v>27</v>
      </c>
      <c r="M27" s="19">
        <v>45</v>
      </c>
    </row>
    <row r="28" spans="1:13" ht="12.75">
      <c r="A28" s="6" t="s">
        <v>47</v>
      </c>
      <c r="B28" s="7">
        <v>94</v>
      </c>
      <c r="C28" s="7">
        <v>48</v>
      </c>
      <c r="D28" s="7">
        <v>100</v>
      </c>
      <c r="E28" s="7">
        <v>66</v>
      </c>
      <c r="F28" s="8">
        <v>26</v>
      </c>
      <c r="G28" s="19">
        <v>63</v>
      </c>
      <c r="H28" s="19">
        <v>57</v>
      </c>
      <c r="I28" s="19">
        <v>65</v>
      </c>
      <c r="J28" s="19">
        <v>98</v>
      </c>
      <c r="K28" s="19">
        <v>105</v>
      </c>
      <c r="L28" s="8">
        <v>25</v>
      </c>
      <c r="M28" s="19">
        <v>59</v>
      </c>
    </row>
    <row r="29" spans="1:13" ht="12.75">
      <c r="A29" s="6" t="s">
        <v>49</v>
      </c>
      <c r="B29" s="8">
        <v>25</v>
      </c>
      <c r="C29" s="8">
        <v>22</v>
      </c>
      <c r="D29" s="8">
        <v>24</v>
      </c>
      <c r="E29" s="8">
        <v>27</v>
      </c>
      <c r="F29" s="8">
        <v>27</v>
      </c>
      <c r="G29" s="8">
        <v>27</v>
      </c>
      <c r="H29" s="8">
        <v>26</v>
      </c>
      <c r="I29" s="8">
        <v>26</v>
      </c>
      <c r="J29" s="8">
        <v>24</v>
      </c>
      <c r="K29" s="8">
        <v>22</v>
      </c>
      <c r="L29" s="8">
        <v>26</v>
      </c>
      <c r="M29" s="8">
        <v>24</v>
      </c>
    </row>
    <row r="30" spans="1:13" ht="12.75">
      <c r="A30" s="6" t="s">
        <v>51</v>
      </c>
      <c r="B30" s="8">
        <v>24</v>
      </c>
      <c r="C30" s="8">
        <v>23</v>
      </c>
      <c r="D30" s="8">
        <v>24</v>
      </c>
      <c r="E30" s="8">
        <v>24</v>
      </c>
      <c r="F30" s="8">
        <v>26</v>
      </c>
      <c r="G30" s="8">
        <v>25</v>
      </c>
      <c r="H30" s="8">
        <v>27</v>
      </c>
      <c r="I30" s="8">
        <v>25</v>
      </c>
      <c r="J30" s="8">
        <v>26</v>
      </c>
      <c r="K30" s="8">
        <v>29</v>
      </c>
      <c r="L30" s="8">
        <v>26</v>
      </c>
      <c r="M30" s="8">
        <v>26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35">
      <selection activeCell="E56" sqref="E56"/>
    </sheetView>
  </sheetViews>
  <sheetFormatPr defaultColWidth="8.7109375" defaultRowHeight="15"/>
  <cols>
    <col min="1" max="16384" width="8.7109375" style="1" customWidth="1"/>
  </cols>
  <sheetData>
    <row r="1" ht="12.75">
      <c r="A1" s="1" t="s">
        <v>0</v>
      </c>
    </row>
    <row r="2" spans="1:6" ht="12.75">
      <c r="A2" s="1" t="s">
        <v>1</v>
      </c>
      <c r="F2" s="2">
        <v>40034</v>
      </c>
    </row>
    <row r="3" spans="1:6" ht="12.75">
      <c r="A3" s="1" t="s">
        <v>2</v>
      </c>
      <c r="F3" s="3">
        <v>0.7824074074074074</v>
      </c>
    </row>
    <row r="5" spans="1:6" ht="12.75">
      <c r="A5" s="1" t="s">
        <v>3</v>
      </c>
      <c r="F5" s="4" t="s">
        <v>4</v>
      </c>
    </row>
    <row r="6" spans="1:7" ht="12.75">
      <c r="A6" s="1" t="s">
        <v>5</v>
      </c>
      <c r="F6" s="1">
        <v>488</v>
      </c>
      <c r="G6" s="1" t="s">
        <v>6</v>
      </c>
    </row>
    <row r="7" spans="1:7" ht="12.75">
      <c r="A7" s="1" t="s">
        <v>7</v>
      </c>
      <c r="F7" s="1">
        <v>575</v>
      </c>
      <c r="G7" s="1" t="s">
        <v>6</v>
      </c>
    </row>
    <row r="8" spans="1:7" ht="12.75">
      <c r="A8" s="1" t="s">
        <v>8</v>
      </c>
      <c r="F8" s="1">
        <v>20</v>
      </c>
      <c r="G8" s="1" t="s">
        <v>6</v>
      </c>
    </row>
    <row r="9" spans="1:7" ht="12.75">
      <c r="A9" s="1" t="s">
        <v>9</v>
      </c>
      <c r="F9" s="1">
        <v>20</v>
      </c>
      <c r="G9" s="1" t="s">
        <v>6</v>
      </c>
    </row>
    <row r="10" spans="1:6" ht="12.75">
      <c r="A10" s="1" t="s">
        <v>10</v>
      </c>
      <c r="F10" s="1">
        <v>50</v>
      </c>
    </row>
    <row r="11" spans="1:6" ht="12.75">
      <c r="A11" s="1" t="s">
        <v>11</v>
      </c>
      <c r="F11" s="1">
        <v>20</v>
      </c>
    </row>
    <row r="12" spans="1:6" ht="12.75">
      <c r="A12" s="1" t="s">
        <v>12</v>
      </c>
      <c r="F12" s="4" t="s">
        <v>13</v>
      </c>
    </row>
    <row r="13" spans="1:7" ht="12.75">
      <c r="A13" s="1" t="s">
        <v>14</v>
      </c>
      <c r="F13" s="1">
        <v>40</v>
      </c>
      <c r="G13" s="1" t="s">
        <v>15</v>
      </c>
    </row>
    <row r="14" spans="1:7" ht="12.75">
      <c r="A14" s="1" t="s">
        <v>16</v>
      </c>
      <c r="F14" s="1">
        <v>0</v>
      </c>
      <c r="G14" s="1" t="s">
        <v>15</v>
      </c>
    </row>
    <row r="15" spans="1:6" ht="12.75">
      <c r="A15" s="1" t="s">
        <v>17</v>
      </c>
      <c r="F15" s="4" t="s">
        <v>18</v>
      </c>
    </row>
    <row r="16" spans="1:7" ht="12.75">
      <c r="A16" s="1" t="s">
        <v>20</v>
      </c>
      <c r="F16" s="1">
        <v>5100</v>
      </c>
      <c r="G16" s="1" t="s">
        <v>21</v>
      </c>
    </row>
    <row r="17" spans="1:7" ht="12.75">
      <c r="A17" s="1" t="s">
        <v>23</v>
      </c>
      <c r="F17" s="1">
        <v>5</v>
      </c>
      <c r="G17" s="1" t="s">
        <v>24</v>
      </c>
    </row>
    <row r="18" spans="1:7" ht="12.75">
      <c r="A18" s="1" t="s">
        <v>26</v>
      </c>
      <c r="F18" s="1">
        <v>37</v>
      </c>
      <c r="G18" s="1" t="s">
        <v>27</v>
      </c>
    </row>
    <row r="19" spans="1:7" ht="12.75">
      <c r="A19" s="1" t="s">
        <v>29</v>
      </c>
      <c r="F19" s="1">
        <v>36.9</v>
      </c>
      <c r="G19" s="1" t="s">
        <v>27</v>
      </c>
    </row>
    <row r="21" spans="1:10" ht="12.75">
      <c r="A21" s="1" t="s">
        <v>32</v>
      </c>
      <c r="F21" s="1" t="s">
        <v>33</v>
      </c>
      <c r="I21" s="1">
        <v>37.1</v>
      </c>
      <c r="J21" s="1" t="s">
        <v>27</v>
      </c>
    </row>
    <row r="22" spans="1:13" ht="12.75">
      <c r="A22" s="6" t="s">
        <v>35</v>
      </c>
      <c r="B22" s="6">
        <v>1</v>
      </c>
      <c r="C22" s="6">
        <v>2</v>
      </c>
      <c r="D22" s="6">
        <v>3</v>
      </c>
      <c r="E22" s="6">
        <v>4</v>
      </c>
      <c r="F22" s="6">
        <v>5</v>
      </c>
      <c r="G22" s="6">
        <v>6</v>
      </c>
      <c r="H22" s="6">
        <v>7</v>
      </c>
      <c r="I22" s="6">
        <v>8</v>
      </c>
      <c r="J22" s="6">
        <v>9</v>
      </c>
      <c r="K22" s="6">
        <v>10</v>
      </c>
      <c r="L22" s="6">
        <v>11</v>
      </c>
      <c r="M22" s="6">
        <v>12</v>
      </c>
    </row>
    <row r="23" spans="1:13" ht="12.75">
      <c r="A23" s="6" t="s">
        <v>37</v>
      </c>
      <c r="B23" s="24">
        <v>50</v>
      </c>
      <c r="C23" s="24">
        <v>35</v>
      </c>
      <c r="D23" s="24">
        <v>41</v>
      </c>
      <c r="E23" s="24">
        <v>48</v>
      </c>
      <c r="F23" s="24">
        <v>40</v>
      </c>
      <c r="G23" s="24">
        <v>44</v>
      </c>
      <c r="H23" s="24">
        <v>34</v>
      </c>
      <c r="I23" s="24">
        <v>35</v>
      </c>
      <c r="J23" s="8">
        <v>26</v>
      </c>
      <c r="K23" s="24">
        <v>38</v>
      </c>
      <c r="L23" s="24">
        <v>38</v>
      </c>
      <c r="M23" s="24">
        <v>37</v>
      </c>
    </row>
    <row r="24" spans="1:13" ht="12.75">
      <c r="A24" s="6" t="s">
        <v>39</v>
      </c>
      <c r="B24" s="24">
        <v>45</v>
      </c>
      <c r="C24" s="24">
        <v>41</v>
      </c>
      <c r="D24" s="24">
        <v>29</v>
      </c>
      <c r="E24" s="24">
        <v>40</v>
      </c>
      <c r="F24" s="24">
        <v>35</v>
      </c>
      <c r="G24" s="24">
        <v>30</v>
      </c>
      <c r="H24" s="24">
        <v>35</v>
      </c>
      <c r="I24" s="24">
        <v>36</v>
      </c>
      <c r="J24" s="8">
        <v>27</v>
      </c>
      <c r="K24" s="24">
        <v>32</v>
      </c>
      <c r="L24" s="24">
        <v>42</v>
      </c>
      <c r="M24" s="24">
        <v>47</v>
      </c>
    </row>
    <row r="25" spans="1:13" ht="12.75">
      <c r="A25" s="6" t="s">
        <v>41</v>
      </c>
      <c r="B25" s="24">
        <v>52</v>
      </c>
      <c r="C25" s="24">
        <v>36</v>
      </c>
      <c r="D25" s="24">
        <v>39</v>
      </c>
      <c r="E25" s="24">
        <v>40</v>
      </c>
      <c r="F25" s="24">
        <v>33</v>
      </c>
      <c r="G25" s="24">
        <v>43</v>
      </c>
      <c r="H25" s="24">
        <v>34</v>
      </c>
      <c r="I25" s="24">
        <v>35</v>
      </c>
      <c r="J25" s="8">
        <v>25</v>
      </c>
      <c r="K25" s="24">
        <v>35</v>
      </c>
      <c r="L25" s="24">
        <v>37</v>
      </c>
      <c r="M25" s="24">
        <v>40</v>
      </c>
    </row>
    <row r="26" spans="1:13" ht="12.75">
      <c r="A26" s="6" t="s">
        <v>43</v>
      </c>
      <c r="B26" s="24">
        <v>140</v>
      </c>
      <c r="C26" s="24">
        <v>38</v>
      </c>
      <c r="D26" s="8">
        <v>26</v>
      </c>
      <c r="E26" s="24">
        <v>42</v>
      </c>
      <c r="F26" s="11">
        <v>59</v>
      </c>
      <c r="G26" s="10">
        <v>3886</v>
      </c>
      <c r="H26" s="13">
        <v>39</v>
      </c>
      <c r="I26" s="13">
        <v>41</v>
      </c>
      <c r="J26" s="8">
        <v>26</v>
      </c>
      <c r="K26" s="8">
        <v>25</v>
      </c>
      <c r="L26" s="8">
        <v>27</v>
      </c>
      <c r="M26" s="8">
        <v>23</v>
      </c>
    </row>
    <row r="27" spans="1:13" ht="12.75">
      <c r="A27" s="6" t="s">
        <v>45</v>
      </c>
      <c r="B27" s="24">
        <v>58</v>
      </c>
      <c r="C27" s="24">
        <v>44</v>
      </c>
      <c r="D27" s="8">
        <v>27</v>
      </c>
      <c r="E27" s="24">
        <v>31</v>
      </c>
      <c r="F27" s="11">
        <v>98</v>
      </c>
      <c r="G27" s="10">
        <v>4215</v>
      </c>
      <c r="H27" s="8">
        <v>23</v>
      </c>
      <c r="I27" s="8">
        <v>26</v>
      </c>
      <c r="J27" s="8">
        <v>26</v>
      </c>
      <c r="K27" s="8">
        <v>28</v>
      </c>
      <c r="L27" s="8">
        <v>29</v>
      </c>
      <c r="M27" s="8">
        <v>27</v>
      </c>
    </row>
    <row r="28" spans="1:13" ht="12.75">
      <c r="A28" s="6" t="s">
        <v>47</v>
      </c>
      <c r="B28" s="24">
        <v>66</v>
      </c>
      <c r="C28" s="24">
        <v>27</v>
      </c>
      <c r="D28" s="8">
        <v>27</v>
      </c>
      <c r="E28" s="24">
        <v>30</v>
      </c>
      <c r="F28" s="11">
        <v>38</v>
      </c>
      <c r="G28" s="10">
        <v>4347</v>
      </c>
      <c r="H28" s="13">
        <v>42</v>
      </c>
      <c r="I28" s="13">
        <v>37</v>
      </c>
      <c r="J28" s="13">
        <v>41</v>
      </c>
      <c r="K28" s="13">
        <v>40</v>
      </c>
      <c r="L28" s="8">
        <v>27</v>
      </c>
      <c r="M28" s="8">
        <v>31</v>
      </c>
    </row>
    <row r="29" spans="1:13" ht="12.75">
      <c r="A29" s="6" t="s">
        <v>49</v>
      </c>
      <c r="B29" s="8">
        <v>25</v>
      </c>
      <c r="C29" s="8">
        <v>24</v>
      </c>
      <c r="D29" s="8">
        <v>25</v>
      </c>
      <c r="E29" s="8">
        <v>28</v>
      </c>
      <c r="F29" s="8">
        <v>25</v>
      </c>
      <c r="G29" s="8">
        <v>28</v>
      </c>
      <c r="H29" s="8">
        <v>27</v>
      </c>
      <c r="I29" s="8">
        <v>26</v>
      </c>
      <c r="J29" s="8">
        <v>28</v>
      </c>
      <c r="K29" s="8">
        <v>26</v>
      </c>
      <c r="L29" s="8">
        <v>27</v>
      </c>
      <c r="M29" s="8">
        <v>28</v>
      </c>
    </row>
    <row r="30" spans="1:13" ht="12.75">
      <c r="A30" s="6" t="s">
        <v>51</v>
      </c>
      <c r="B30" s="8">
        <v>26</v>
      </c>
      <c r="C30" s="8">
        <v>28</v>
      </c>
      <c r="D30" s="8">
        <v>25</v>
      </c>
      <c r="E30" s="8">
        <v>28</v>
      </c>
      <c r="F30" s="8">
        <v>28</v>
      </c>
      <c r="G30" s="8">
        <v>29</v>
      </c>
      <c r="H30" s="8">
        <v>25</v>
      </c>
      <c r="I30" s="8">
        <v>30</v>
      </c>
      <c r="J30" s="8">
        <v>27</v>
      </c>
      <c r="K30" s="8">
        <v>27</v>
      </c>
      <c r="L30" s="8">
        <v>27</v>
      </c>
      <c r="M30" s="8">
        <v>28</v>
      </c>
    </row>
    <row r="33" spans="2:19" ht="12.75">
      <c r="B33" s="14">
        <f>AVERAGE(B23:B25)</f>
        <v>49</v>
      </c>
      <c r="C33" s="14">
        <f aca="true" t="shared" si="0" ref="C33:I33">AVERAGE(C23:C25)</f>
        <v>37.333333333333336</v>
      </c>
      <c r="D33" s="14">
        <f t="shared" si="0"/>
        <v>36.333333333333336</v>
      </c>
      <c r="E33" s="14">
        <f t="shared" si="0"/>
        <v>42.666666666666664</v>
      </c>
      <c r="F33" s="14">
        <f t="shared" si="0"/>
        <v>36</v>
      </c>
      <c r="G33" s="14">
        <f t="shared" si="0"/>
        <v>39</v>
      </c>
      <c r="H33" s="14">
        <f t="shared" si="0"/>
        <v>34.333333333333336</v>
      </c>
      <c r="I33" s="14">
        <f t="shared" si="0"/>
        <v>35.333333333333336</v>
      </c>
      <c r="J33" s="14">
        <f>AVERAGE(K23:K25)</f>
        <v>35</v>
      </c>
      <c r="K33" s="14">
        <f>AVERAGE(L23:L25)</f>
        <v>39</v>
      </c>
      <c r="L33" s="14">
        <f>AVERAGE(M23:M25)</f>
        <v>41.333333333333336</v>
      </c>
      <c r="M33" s="14">
        <f>AVERAGE(B26:B28)</f>
        <v>88</v>
      </c>
      <c r="N33" s="14">
        <f>AVERAGE(C26:C28)</f>
        <v>36.333333333333336</v>
      </c>
      <c r="O33" s="14">
        <f>AVERAGE(E26:E28)</f>
        <v>34.333333333333336</v>
      </c>
      <c r="P33" s="16">
        <f>AVERAGE(F26:F28)</f>
        <v>65</v>
      </c>
      <c r="Q33" s="15">
        <f>AVERAGE(G26:G28)</f>
        <v>4149.333333333333</v>
      </c>
      <c r="R33" s="18">
        <f>AVERAGE(H26,H28,J28)</f>
        <v>40.666666666666664</v>
      </c>
      <c r="S33" s="18">
        <f>AVERAGE(I26,I28,K28)</f>
        <v>39.333333333333336</v>
      </c>
    </row>
    <row r="35" spans="2:19" ht="12.75">
      <c r="B35" s="1">
        <f>STDEV(B23:B25)</f>
        <v>3.605551275463989</v>
      </c>
      <c r="C35" s="1">
        <f aca="true" t="shared" si="1" ref="C35:I35">STDEV(C23:C25)</f>
        <v>3.214550253664342</v>
      </c>
      <c r="D35" s="1">
        <f t="shared" si="1"/>
        <v>6.429100507328631</v>
      </c>
      <c r="E35" s="1">
        <f t="shared" si="1"/>
        <v>4.618802153517023</v>
      </c>
      <c r="F35" s="1">
        <f t="shared" si="1"/>
        <v>3.605551275463989</v>
      </c>
      <c r="G35" s="1">
        <f t="shared" si="1"/>
        <v>7.810249675906654</v>
      </c>
      <c r="H35" s="1">
        <f t="shared" si="1"/>
        <v>0.5773502691895601</v>
      </c>
      <c r="I35" s="1">
        <f t="shared" si="1"/>
        <v>0.5773502691895601</v>
      </c>
      <c r="J35" s="1">
        <f>STDEV(K23:K25)</f>
        <v>3</v>
      </c>
      <c r="K35" s="1">
        <f>STDEV(L23:L25)</f>
        <v>2.6457513110645907</v>
      </c>
      <c r="L35" s="1">
        <f>STDEV(M23:M25)</f>
        <v>5.131601439446899</v>
      </c>
      <c r="M35" s="1">
        <f>STDEV(B26:B28)</f>
        <v>45.21061822182926</v>
      </c>
      <c r="N35" s="1">
        <f>STDEV(C26:C28)</f>
        <v>8.621678104251703</v>
      </c>
      <c r="O35" s="1">
        <f>STDEV(E26:E28)</f>
        <v>6.658328118479387</v>
      </c>
      <c r="P35" s="27">
        <f>STDEV(F26:F28)</f>
        <v>30.44667469527666</v>
      </c>
      <c r="Q35" s="26">
        <f>STDEV(G26:G28)</f>
        <v>237.41173798557662</v>
      </c>
      <c r="R35" s="29">
        <f>STDEV(H26,H28,J28)</f>
        <v>1.5275252316519963</v>
      </c>
      <c r="S35" s="29">
        <f>STDEV(I26,I28,K28)</f>
        <v>2.081665999466169</v>
      </c>
    </row>
    <row r="40" ht="12.75">
      <c r="P40" s="1" t="s">
        <v>53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Sherine</dc:creator>
  <cp:keywords/>
  <dc:description/>
  <cp:lastModifiedBy>susan</cp:lastModifiedBy>
  <dcterms:created xsi:type="dcterms:W3CDTF">2009-08-10T19:46:40Z</dcterms:created>
  <dcterms:modified xsi:type="dcterms:W3CDTF">2009-08-11T17:23:36Z</dcterms:modified>
  <cp:category/>
  <cp:version/>
  <cp:contentType/>
  <cp:contentStatus/>
</cp:coreProperties>
</file>