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5480" windowHeight="11640" activeTab="0"/>
  </bookViews>
  <sheets>
    <sheet name="Milk" sheetId="1" r:id="rId1"/>
  </sheets>
  <definedNames>
    <definedName name="_xlnm.Print_Area" localSheetId="0">'Milk'!$A$1:$H$89</definedName>
  </definedNames>
  <calcPr fullCalcOnLoad="1"/>
</workbook>
</file>

<file path=xl/sharedStrings.xml><?xml version="1.0" encoding="utf-8"?>
<sst xmlns="http://schemas.openxmlformats.org/spreadsheetml/2006/main" count="304" uniqueCount="83">
  <si>
    <t>Patients:</t>
  </si>
  <si>
    <t>No xy</t>
  </si>
  <si>
    <t>Allergens:</t>
  </si>
  <si>
    <t>Allergen Dilutions:</t>
  </si>
  <si>
    <t>ul</t>
  </si>
  <si>
    <t>Stock</t>
  </si>
  <si>
    <t>Stimul.</t>
  </si>
  <si>
    <t>c1</t>
  </si>
  <si>
    <t xml:space="preserve">Recostitute with </t>
  </si>
  <si>
    <t>c2</t>
  </si>
  <si>
    <t>c3</t>
  </si>
  <si>
    <t>ul of c2      +</t>
  </si>
  <si>
    <t>Stimulation &amp; Labelling</t>
  </si>
  <si>
    <t>Tube #</t>
  </si>
  <si>
    <t>Name</t>
  </si>
  <si>
    <t>Stimulation-buffer</t>
  </si>
  <si>
    <t>EDTA-  Whole blood</t>
  </si>
  <si>
    <t>Stimulus/allergen</t>
  </si>
  <si>
    <t>Dye</t>
  </si>
  <si>
    <t>Stimulation</t>
  </si>
  <si>
    <t>CCR-SR</t>
  </si>
  <si>
    <t>PB</t>
  </si>
  <si>
    <t>100 ul</t>
  </si>
  <si>
    <t>15' 37°C</t>
  </si>
  <si>
    <t>PC</t>
  </si>
  <si>
    <t>CCR-STCON</t>
  </si>
  <si>
    <t>fMLP</t>
  </si>
  <si>
    <t>CCR-FMLP</t>
  </si>
  <si>
    <t>Lysis</t>
  </si>
  <si>
    <t>Add to all tubes 2 ml Lysing Reagent</t>
  </si>
  <si>
    <t>Incubate  5-10 min and centrifuge for 5 min at 500 x g</t>
  </si>
  <si>
    <t xml:space="preserve">Decant the supernatant </t>
  </si>
  <si>
    <t>Resuspend cells with 300 - 800 µl of Wash Buffer</t>
  </si>
  <si>
    <t>Proceed to analysis within 8 hours</t>
  </si>
  <si>
    <t>Count 800 - 1000 Basophilic cells (within CCR3-gate)</t>
  </si>
  <si>
    <t>Blood consumption</t>
  </si>
  <si>
    <t>Whole Blood (ul):</t>
  </si>
  <si>
    <t>Flow2 CAST®  (FK-CCR)  Whole Blood Protocol</t>
  </si>
  <si>
    <t>conc (ug/ml)</t>
  </si>
  <si>
    <t>ul of c1      +</t>
  </si>
  <si>
    <t>c4</t>
  </si>
  <si>
    <t>ul of c3      +</t>
  </si>
  <si>
    <t>ug/vial</t>
  </si>
  <si>
    <t>CCR-STB</t>
  </si>
  <si>
    <t>50 ul</t>
  </si>
  <si>
    <t xml:space="preserve">20 ul </t>
  </si>
  <si>
    <t>c5</t>
  </si>
  <si>
    <t>ul of c4      +</t>
  </si>
  <si>
    <t>Tri a 19</t>
  </si>
  <si>
    <t>TRIA19 c2</t>
  </si>
  <si>
    <t>TRIA19 c3</t>
  </si>
  <si>
    <t>TRIA19 c4</t>
  </si>
  <si>
    <t>TRIA19 c5</t>
  </si>
  <si>
    <t>TRIA19 c1</t>
  </si>
  <si>
    <t>Flow2 CAST®  Testing: Milk</t>
  </si>
  <si>
    <t>Whole Milk (BAG-F2)</t>
  </si>
  <si>
    <t>Casein (BAG-F78)</t>
  </si>
  <si>
    <t>Milk</t>
  </si>
  <si>
    <r>
      <t>a</t>
    </r>
    <r>
      <rPr>
        <b/>
        <sz val="11"/>
        <rFont val="Arial"/>
        <family val="2"/>
      </rPr>
      <t>-Lactalbumin (BAG-F76)</t>
    </r>
  </si>
  <si>
    <r>
      <t>b</t>
    </r>
    <r>
      <rPr>
        <b/>
        <sz val="11"/>
        <rFont val="Arial"/>
        <family val="2"/>
      </rPr>
      <t>-Lactoglobulin (BAG-F77)</t>
    </r>
  </si>
  <si>
    <r>
      <t>a</t>
    </r>
    <r>
      <rPr>
        <b/>
        <sz val="10"/>
        <rFont val="Arial"/>
        <family val="2"/>
      </rPr>
      <t>-Lactalbumin</t>
    </r>
  </si>
  <si>
    <r>
      <t>b</t>
    </r>
    <r>
      <rPr>
        <b/>
        <sz val="10"/>
        <rFont val="Arial"/>
        <family val="2"/>
      </rPr>
      <t>-Lactoglobulin</t>
    </r>
  </si>
  <si>
    <t>Casein</t>
  </si>
  <si>
    <t>F2 c2</t>
  </si>
  <si>
    <t>F2 c3</t>
  </si>
  <si>
    <t>F2 c4</t>
  </si>
  <si>
    <t>F2 c5</t>
  </si>
  <si>
    <t>F2 c1</t>
  </si>
  <si>
    <t>F76 c2</t>
  </si>
  <si>
    <t>F76 c3</t>
  </si>
  <si>
    <t>F76 c4</t>
  </si>
  <si>
    <t>F76 c5</t>
  </si>
  <si>
    <t>F76 c1</t>
  </si>
  <si>
    <t>F77 c2</t>
  </si>
  <si>
    <t>F77 c3</t>
  </si>
  <si>
    <t>F77 c4</t>
  </si>
  <si>
    <t>F77 c5</t>
  </si>
  <si>
    <t>F77 c1</t>
  </si>
  <si>
    <t>F78 c1</t>
  </si>
  <si>
    <t>F78 c2</t>
  </si>
  <si>
    <t>F78 c3</t>
  </si>
  <si>
    <t>F78 c4</t>
  </si>
  <si>
    <t>F78 c5</t>
  </si>
</sst>
</file>

<file path=xl/styles.xml><?xml version="1.0" encoding="utf-8"?>
<styleSheet xmlns="http://schemas.openxmlformats.org/spreadsheetml/2006/main">
  <numFmts count="28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_ * #,##0.0_ ;_ * \-#,##0.0_ ;_ * &quot;-&quot;??_ ;_ @_ "/>
    <numFmt numFmtId="183" formatCode="_ * #,##0.000_ ;_ * \-#,##0.000_ ;_ * &quot;-&quot;??_ ;_ @_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Symbol"/>
      <family val="0"/>
    </font>
    <font>
      <b/>
      <sz val="10"/>
      <name val="Symbo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183" fontId="0" fillId="0" borderId="0" xfId="16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="125" zoomScaleNormal="125" zoomScaleSheetLayoutView="100" workbookViewId="0" topLeftCell="A1">
      <selection activeCell="C34" sqref="C34:D34"/>
    </sheetView>
  </sheetViews>
  <sheetFormatPr defaultColWidth="11.421875" defaultRowHeight="12.75"/>
  <cols>
    <col min="1" max="1" width="8.421875" style="0" customWidth="1"/>
    <col min="2" max="2" width="16.28125" style="0" customWidth="1"/>
    <col min="4" max="4" width="13.00390625" style="0" customWidth="1"/>
    <col min="5" max="5" width="6.140625" style="0" customWidth="1"/>
    <col min="6" max="6" width="16.421875" style="0" customWidth="1"/>
    <col min="7" max="7" width="11.28125" style="0" customWidth="1"/>
  </cols>
  <sheetData>
    <row r="1" spans="1:8" ht="16.5">
      <c r="A1" s="53" t="s">
        <v>54</v>
      </c>
      <c r="B1" s="54"/>
      <c r="C1" s="54"/>
      <c r="D1" s="54"/>
      <c r="E1" s="54"/>
      <c r="F1" s="54"/>
      <c r="G1" s="54"/>
      <c r="H1" s="54"/>
    </row>
    <row r="2" spans="3:8" ht="12">
      <c r="C2" s="1"/>
      <c r="D2" s="1"/>
      <c r="E2" s="1"/>
      <c r="F2" s="1"/>
      <c r="G2" s="1"/>
      <c r="H2" s="1"/>
    </row>
    <row r="3" spans="1:6" ht="18.75" customHeight="1">
      <c r="A3" s="2" t="s">
        <v>0</v>
      </c>
      <c r="C3" s="2" t="s">
        <v>1</v>
      </c>
      <c r="D3" s="3"/>
      <c r="E3" s="3"/>
      <c r="F3" s="4"/>
    </row>
    <row r="4" spans="3:6" ht="11.25" customHeight="1">
      <c r="C4" s="2"/>
      <c r="F4" s="2"/>
    </row>
    <row r="5" spans="1:8" ht="13.5">
      <c r="A5" s="2" t="s">
        <v>2</v>
      </c>
      <c r="C5" s="2" t="s">
        <v>55</v>
      </c>
      <c r="D5" s="2"/>
      <c r="F5" s="55" t="s">
        <v>58</v>
      </c>
      <c r="H5" s="2"/>
    </row>
    <row r="6" spans="1:8" ht="13.5">
      <c r="A6" s="2"/>
      <c r="C6" s="55" t="s">
        <v>59</v>
      </c>
      <c r="D6" s="2"/>
      <c r="E6" s="2"/>
      <c r="F6" s="2" t="s">
        <v>56</v>
      </c>
      <c r="G6" s="2"/>
      <c r="H6" s="2"/>
    </row>
    <row r="7" spans="1:4" ht="8.25" customHeight="1">
      <c r="A7" s="2"/>
      <c r="C7" s="2"/>
      <c r="D7" s="2"/>
    </row>
    <row r="8" spans="1:8" ht="9" customHeight="1">
      <c r="A8" s="6"/>
      <c r="B8" s="6"/>
      <c r="C8" s="6"/>
      <c r="D8" s="6"/>
      <c r="E8" s="6"/>
      <c r="F8" s="6"/>
      <c r="G8" s="6"/>
      <c r="H8" s="6"/>
    </row>
    <row r="9" ht="12.75">
      <c r="A9" s="2" t="s">
        <v>37</v>
      </c>
    </row>
    <row r="10" ht="9.75" customHeight="1"/>
    <row r="11" spans="1:3" ht="12.75">
      <c r="A11" s="2" t="s">
        <v>3</v>
      </c>
      <c r="C11" s="1"/>
    </row>
    <row r="12" spans="1:8" ht="12">
      <c r="A12" s="7"/>
      <c r="C12" s="1"/>
      <c r="G12" s="8" t="s">
        <v>38</v>
      </c>
      <c r="H12" s="8" t="s">
        <v>38</v>
      </c>
    </row>
    <row r="13" spans="1:8" ht="12">
      <c r="A13" s="47" t="s">
        <v>57</v>
      </c>
      <c r="B13" s="5"/>
      <c r="C13" s="45">
        <v>1.1</v>
      </c>
      <c r="D13" s="46" t="s">
        <v>42</v>
      </c>
      <c r="E13" s="9" t="s">
        <v>4</v>
      </c>
      <c r="G13" s="10" t="s">
        <v>5</v>
      </c>
      <c r="H13" s="10" t="s">
        <v>6</v>
      </c>
    </row>
    <row r="14" spans="1:8" ht="12">
      <c r="A14" s="9" t="s">
        <v>7</v>
      </c>
      <c r="B14" t="s">
        <v>67</v>
      </c>
      <c r="C14" s="1" t="s">
        <v>8</v>
      </c>
      <c r="D14" s="1"/>
      <c r="E14">
        <v>250</v>
      </c>
      <c r="F14" t="s">
        <v>43</v>
      </c>
      <c r="G14" s="11">
        <f>C13/E14*1000</f>
        <v>4.4</v>
      </c>
      <c r="H14" s="12">
        <f>G14/4.4</f>
        <v>1</v>
      </c>
    </row>
    <row r="15" spans="1:8" ht="12">
      <c r="A15" s="9" t="s">
        <v>9</v>
      </c>
      <c r="B15" t="s">
        <v>63</v>
      </c>
      <c r="C15" s="1">
        <v>50</v>
      </c>
      <c r="D15" s="1" t="s">
        <v>39</v>
      </c>
      <c r="E15" s="15">
        <v>200</v>
      </c>
      <c r="F15" t="s">
        <v>43</v>
      </c>
      <c r="G15" s="14">
        <f>G14*C15/(E15+C15)</f>
        <v>0.8800000000000001</v>
      </c>
      <c r="H15" s="12">
        <f>G15/4.4</f>
        <v>0.2</v>
      </c>
    </row>
    <row r="16" spans="1:8" ht="12">
      <c r="A16" s="9" t="s">
        <v>10</v>
      </c>
      <c r="B16" t="s">
        <v>64</v>
      </c>
      <c r="C16" s="1">
        <v>50</v>
      </c>
      <c r="D16" s="1" t="s">
        <v>11</v>
      </c>
      <c r="E16" s="15">
        <v>200</v>
      </c>
      <c r="F16" t="s">
        <v>43</v>
      </c>
      <c r="G16" s="14">
        <f>G15*C16/(E16+C16)</f>
        <v>0.17600000000000002</v>
      </c>
      <c r="H16" s="49">
        <f>G16/4.4</f>
        <v>0.04</v>
      </c>
    </row>
    <row r="17" spans="1:8" ht="12">
      <c r="A17" s="9" t="s">
        <v>40</v>
      </c>
      <c r="B17" t="s">
        <v>65</v>
      </c>
      <c r="C17" s="1">
        <v>50</v>
      </c>
      <c r="D17" s="1" t="s">
        <v>41</v>
      </c>
      <c r="E17" s="15">
        <v>200</v>
      </c>
      <c r="F17" t="s">
        <v>43</v>
      </c>
      <c r="G17" s="48">
        <f>G16*C17/(E17+C17)</f>
        <v>0.0352</v>
      </c>
      <c r="H17" s="50">
        <f>G17/4.4</f>
        <v>0.008</v>
      </c>
    </row>
    <row r="18" spans="1:8" ht="12">
      <c r="A18" s="9" t="s">
        <v>46</v>
      </c>
      <c r="B18" t="s">
        <v>66</v>
      </c>
      <c r="C18" s="1">
        <v>50</v>
      </c>
      <c r="D18" s="1" t="s">
        <v>47</v>
      </c>
      <c r="E18" s="15">
        <v>200</v>
      </c>
      <c r="F18" t="s">
        <v>43</v>
      </c>
      <c r="G18" s="48">
        <f>G17*C18/(E18+C18)</f>
        <v>0.00704</v>
      </c>
      <c r="H18" s="50">
        <f>G18/4.4</f>
        <v>0.0015999999999999999</v>
      </c>
    </row>
    <row r="19" spans="3:8" ht="4.5" customHeight="1">
      <c r="C19" s="1"/>
      <c r="D19" s="1"/>
      <c r="E19" s="15"/>
      <c r="G19" s="14"/>
      <c r="H19" s="12"/>
    </row>
    <row r="20" spans="1:8" ht="12">
      <c r="A20" s="56" t="s">
        <v>60</v>
      </c>
      <c r="B20" s="5"/>
      <c r="C20" s="45">
        <v>1.1</v>
      </c>
      <c r="D20" s="46" t="s">
        <v>42</v>
      </c>
      <c r="E20" s="9" t="s">
        <v>4</v>
      </c>
      <c r="G20" s="10" t="s">
        <v>5</v>
      </c>
      <c r="H20" s="10" t="s">
        <v>6</v>
      </c>
    </row>
    <row r="21" spans="1:8" ht="12">
      <c r="A21" s="9" t="s">
        <v>7</v>
      </c>
      <c r="B21" t="s">
        <v>72</v>
      </c>
      <c r="C21" s="1" t="s">
        <v>8</v>
      </c>
      <c r="D21" s="1"/>
      <c r="E21">
        <v>250</v>
      </c>
      <c r="F21" t="s">
        <v>43</v>
      </c>
      <c r="G21" s="11">
        <f>C20/E21*1000</f>
        <v>4.4</v>
      </c>
      <c r="H21" s="12">
        <f>G21/4.4</f>
        <v>1</v>
      </c>
    </row>
    <row r="22" spans="1:8" ht="12">
      <c r="A22" s="9" t="s">
        <v>9</v>
      </c>
      <c r="B22" t="s">
        <v>68</v>
      </c>
      <c r="C22" s="1">
        <v>50</v>
      </c>
      <c r="D22" s="1" t="s">
        <v>39</v>
      </c>
      <c r="E22" s="15">
        <v>200</v>
      </c>
      <c r="F22" t="s">
        <v>43</v>
      </c>
      <c r="G22" s="14">
        <f>G21*C22/(E22+C22)</f>
        <v>0.8800000000000001</v>
      </c>
      <c r="H22" s="12">
        <f>G22/4.4</f>
        <v>0.2</v>
      </c>
    </row>
    <row r="23" spans="1:8" ht="12">
      <c r="A23" s="9" t="s">
        <v>10</v>
      </c>
      <c r="B23" t="s">
        <v>69</v>
      </c>
      <c r="C23" s="1">
        <v>50</v>
      </c>
      <c r="D23" s="1" t="s">
        <v>11</v>
      </c>
      <c r="E23" s="15">
        <v>200</v>
      </c>
      <c r="F23" t="s">
        <v>43</v>
      </c>
      <c r="G23" s="14">
        <f>G22*C23/(E23+C23)</f>
        <v>0.17600000000000002</v>
      </c>
      <c r="H23" s="49">
        <f>G23/4.4</f>
        <v>0.04</v>
      </c>
    </row>
    <row r="24" spans="1:8" ht="12">
      <c r="A24" s="9" t="s">
        <v>40</v>
      </c>
      <c r="B24" t="s">
        <v>70</v>
      </c>
      <c r="C24" s="1">
        <v>50</v>
      </c>
      <c r="D24" s="1" t="s">
        <v>41</v>
      </c>
      <c r="E24" s="15">
        <v>200</v>
      </c>
      <c r="F24" t="s">
        <v>43</v>
      </c>
      <c r="G24" s="48">
        <f>G23*C24/(E24+C24)</f>
        <v>0.0352</v>
      </c>
      <c r="H24" s="50">
        <f>G24/4.4</f>
        <v>0.008</v>
      </c>
    </row>
    <row r="25" spans="1:8" ht="12">
      <c r="A25" s="9" t="s">
        <v>46</v>
      </c>
      <c r="B25" t="s">
        <v>71</v>
      </c>
      <c r="C25" s="1">
        <v>50</v>
      </c>
      <c r="D25" s="1" t="s">
        <v>47</v>
      </c>
      <c r="E25" s="15">
        <v>200</v>
      </c>
      <c r="F25" t="s">
        <v>43</v>
      </c>
      <c r="G25" s="48">
        <f>G24*C25/(E25+C25)</f>
        <v>0.00704</v>
      </c>
      <c r="H25" s="50">
        <f>G25/4.4</f>
        <v>0.0015999999999999999</v>
      </c>
    </row>
    <row r="26" spans="3:8" ht="4.5" customHeight="1">
      <c r="C26" s="1"/>
      <c r="D26" s="1"/>
      <c r="E26" s="15"/>
      <c r="G26" s="14"/>
      <c r="H26" s="12"/>
    </row>
    <row r="27" spans="1:8" ht="12">
      <c r="A27" s="56" t="s">
        <v>61</v>
      </c>
      <c r="B27" s="5"/>
      <c r="C27" s="45">
        <v>1.1</v>
      </c>
      <c r="D27" s="46" t="s">
        <v>42</v>
      </c>
      <c r="E27" s="9" t="s">
        <v>4</v>
      </c>
      <c r="G27" s="10" t="s">
        <v>5</v>
      </c>
      <c r="H27" s="10" t="s">
        <v>6</v>
      </c>
    </row>
    <row r="28" spans="1:8" ht="12">
      <c r="A28" s="9" t="s">
        <v>7</v>
      </c>
      <c r="B28" t="s">
        <v>77</v>
      </c>
      <c r="C28" s="1" t="s">
        <v>8</v>
      </c>
      <c r="D28" s="1"/>
      <c r="E28">
        <v>250</v>
      </c>
      <c r="F28" t="s">
        <v>43</v>
      </c>
      <c r="G28" s="11">
        <f>C27/E28*1000</f>
        <v>4.4</v>
      </c>
      <c r="H28" s="12">
        <f>G28/4.4</f>
        <v>1</v>
      </c>
    </row>
    <row r="29" spans="1:8" ht="12">
      <c r="A29" s="9" t="s">
        <v>9</v>
      </c>
      <c r="B29" t="s">
        <v>73</v>
      </c>
      <c r="C29" s="1">
        <v>50</v>
      </c>
      <c r="D29" s="1" t="s">
        <v>39</v>
      </c>
      <c r="E29" s="15">
        <v>200</v>
      </c>
      <c r="F29" t="s">
        <v>43</v>
      </c>
      <c r="G29" s="14">
        <f>G28*C29/(E29+C29)</f>
        <v>0.8800000000000001</v>
      </c>
      <c r="H29" s="12">
        <f>G29/4.4</f>
        <v>0.2</v>
      </c>
    </row>
    <row r="30" spans="1:8" ht="12">
      <c r="A30" s="9" t="s">
        <v>10</v>
      </c>
      <c r="B30" t="s">
        <v>74</v>
      </c>
      <c r="C30" s="1">
        <v>50</v>
      </c>
      <c r="D30" s="1" t="s">
        <v>11</v>
      </c>
      <c r="E30" s="15">
        <v>200</v>
      </c>
      <c r="F30" t="s">
        <v>43</v>
      </c>
      <c r="G30" s="14">
        <f>G29*C30/(E30+C30)</f>
        <v>0.17600000000000002</v>
      </c>
      <c r="H30" s="49">
        <f>G30/4.4</f>
        <v>0.04</v>
      </c>
    </row>
    <row r="31" spans="1:8" ht="12">
      <c r="A31" s="9" t="s">
        <v>40</v>
      </c>
      <c r="B31" t="s">
        <v>75</v>
      </c>
      <c r="C31" s="1">
        <v>50</v>
      </c>
      <c r="D31" s="1" t="s">
        <v>41</v>
      </c>
      <c r="E31" s="15">
        <v>200</v>
      </c>
      <c r="F31" t="s">
        <v>43</v>
      </c>
      <c r="G31" s="48">
        <f>G30*C31/(E31+C31)</f>
        <v>0.0352</v>
      </c>
      <c r="H31" s="50">
        <f>G31/4.4</f>
        <v>0.008</v>
      </c>
    </row>
    <row r="32" spans="1:8" ht="12">
      <c r="A32" s="9" t="s">
        <v>46</v>
      </c>
      <c r="B32" t="s">
        <v>76</v>
      </c>
      <c r="C32" s="1">
        <v>50</v>
      </c>
      <c r="D32" s="1" t="s">
        <v>47</v>
      </c>
      <c r="E32" s="15">
        <v>200</v>
      </c>
      <c r="F32" t="s">
        <v>43</v>
      </c>
      <c r="G32" s="48">
        <f>G31*C32/(E32+C32)</f>
        <v>0.00704</v>
      </c>
      <c r="H32" s="50">
        <f>G32/4.4</f>
        <v>0.0015999999999999999</v>
      </c>
    </row>
    <row r="33" spans="3:8" ht="4.5" customHeight="1">
      <c r="C33" s="1"/>
      <c r="D33" s="1"/>
      <c r="E33" s="15"/>
      <c r="G33" s="14"/>
      <c r="H33" s="12"/>
    </row>
    <row r="34" spans="1:8" ht="12">
      <c r="A34" s="47" t="s">
        <v>62</v>
      </c>
      <c r="B34" s="5"/>
      <c r="C34" s="45">
        <v>1.1</v>
      </c>
      <c r="D34" s="46" t="s">
        <v>42</v>
      </c>
      <c r="E34" s="9" t="s">
        <v>4</v>
      </c>
      <c r="G34" s="10" t="s">
        <v>5</v>
      </c>
      <c r="H34" s="10" t="s">
        <v>6</v>
      </c>
    </row>
    <row r="35" spans="1:8" ht="12">
      <c r="A35" s="9" t="s">
        <v>7</v>
      </c>
      <c r="B35" t="s">
        <v>78</v>
      </c>
      <c r="C35" s="1" t="s">
        <v>8</v>
      </c>
      <c r="D35" s="1"/>
      <c r="E35">
        <v>250</v>
      </c>
      <c r="F35" t="s">
        <v>43</v>
      </c>
      <c r="G35" s="11">
        <f>C34/E35*1000</f>
        <v>4.4</v>
      </c>
      <c r="H35" s="12">
        <f>G35/4.4</f>
        <v>1</v>
      </c>
    </row>
    <row r="36" spans="1:8" ht="12">
      <c r="A36" s="9" t="s">
        <v>9</v>
      </c>
      <c r="B36" t="s">
        <v>79</v>
      </c>
      <c r="C36" s="1">
        <v>50</v>
      </c>
      <c r="D36" s="1" t="s">
        <v>39</v>
      </c>
      <c r="E36" s="15">
        <v>200</v>
      </c>
      <c r="F36" t="s">
        <v>43</v>
      </c>
      <c r="G36" s="14">
        <f>G35*C36/(E36+C36)</f>
        <v>0.8800000000000001</v>
      </c>
      <c r="H36" s="49">
        <f>G36/4.4</f>
        <v>0.2</v>
      </c>
    </row>
    <row r="37" spans="1:8" ht="12">
      <c r="A37" s="9" t="s">
        <v>10</v>
      </c>
      <c r="B37" t="s">
        <v>80</v>
      </c>
      <c r="C37" s="1">
        <v>50</v>
      </c>
      <c r="D37" s="1" t="s">
        <v>11</v>
      </c>
      <c r="E37" s="15">
        <v>200</v>
      </c>
      <c r="F37" t="s">
        <v>43</v>
      </c>
      <c r="G37" s="14">
        <f>G36*C37/(E37+C37)</f>
        <v>0.17600000000000002</v>
      </c>
      <c r="H37" s="50">
        <f>G37/4.4</f>
        <v>0.04</v>
      </c>
    </row>
    <row r="38" spans="1:8" ht="12">
      <c r="A38" s="9" t="s">
        <v>40</v>
      </c>
      <c r="B38" t="s">
        <v>81</v>
      </c>
      <c r="C38" s="1">
        <v>50</v>
      </c>
      <c r="D38" s="1" t="s">
        <v>41</v>
      </c>
      <c r="E38" s="15">
        <v>200</v>
      </c>
      <c r="F38" t="s">
        <v>43</v>
      </c>
      <c r="G38" s="48">
        <f>G37*C38/(E38+C38)</f>
        <v>0.0352</v>
      </c>
      <c r="H38" s="50">
        <f>G38/4.4</f>
        <v>0.008</v>
      </c>
    </row>
    <row r="39" spans="1:8" ht="12">
      <c r="A39" s="9" t="s">
        <v>46</v>
      </c>
      <c r="B39" t="s">
        <v>82</v>
      </c>
      <c r="C39" s="1">
        <v>50</v>
      </c>
      <c r="D39" s="1" t="s">
        <v>47</v>
      </c>
      <c r="E39" s="15">
        <v>200</v>
      </c>
      <c r="F39" t="s">
        <v>43</v>
      </c>
      <c r="G39" s="48">
        <f>G38*C39/(E39+C39)</f>
        <v>0.00704</v>
      </c>
      <c r="H39" s="50">
        <f>G39/4.4</f>
        <v>0.0015999999999999999</v>
      </c>
    </row>
    <row r="40" spans="3:8" ht="4.5" customHeight="1">
      <c r="C40" s="1"/>
      <c r="D40" s="1"/>
      <c r="E40" s="15"/>
      <c r="G40" s="14"/>
      <c r="H40" s="12"/>
    </row>
    <row r="41" spans="1:8" ht="12" hidden="1">
      <c r="A41" s="47" t="s">
        <v>48</v>
      </c>
      <c r="B41" s="5"/>
      <c r="C41" s="45">
        <v>0.44</v>
      </c>
      <c r="D41" s="46" t="s">
        <v>42</v>
      </c>
      <c r="E41" s="9" t="s">
        <v>4</v>
      </c>
      <c r="G41" s="10" t="s">
        <v>5</v>
      </c>
      <c r="H41" s="10" t="s">
        <v>6</v>
      </c>
    </row>
    <row r="42" spans="1:8" ht="12" hidden="1">
      <c r="A42" s="9" t="s">
        <v>7</v>
      </c>
      <c r="B42" t="s">
        <v>53</v>
      </c>
      <c r="C42" s="1" t="s">
        <v>8</v>
      </c>
      <c r="D42" s="1"/>
      <c r="E42">
        <v>250</v>
      </c>
      <c r="F42" t="s">
        <v>43</v>
      </c>
      <c r="G42" s="11">
        <f>C41/E42*1000</f>
        <v>1.76</v>
      </c>
      <c r="H42" s="12">
        <f>G42/4.4</f>
        <v>0.39999999999999997</v>
      </c>
    </row>
    <row r="43" spans="1:8" ht="12" hidden="1">
      <c r="A43" s="9" t="s">
        <v>9</v>
      </c>
      <c r="B43" t="s">
        <v>49</v>
      </c>
      <c r="C43" s="1">
        <v>50</v>
      </c>
      <c r="D43" s="1" t="s">
        <v>39</v>
      </c>
      <c r="E43" s="15">
        <v>200</v>
      </c>
      <c r="F43" t="s">
        <v>43</v>
      </c>
      <c r="G43" s="14">
        <f>G42*C43/(E43+C43)</f>
        <v>0.352</v>
      </c>
      <c r="H43" s="49">
        <f>G43/4.4</f>
        <v>0.07999999999999999</v>
      </c>
    </row>
    <row r="44" spans="1:8" ht="12" hidden="1">
      <c r="A44" s="9" t="s">
        <v>10</v>
      </c>
      <c r="B44" t="s">
        <v>50</v>
      </c>
      <c r="C44" s="1">
        <v>50</v>
      </c>
      <c r="D44" s="1" t="s">
        <v>11</v>
      </c>
      <c r="E44" s="15">
        <v>200</v>
      </c>
      <c r="F44" t="s">
        <v>43</v>
      </c>
      <c r="G44" s="14">
        <f>G43*C44/(E44+C44)</f>
        <v>0.07039999999999999</v>
      </c>
      <c r="H44" s="50">
        <f>G44/4.4</f>
        <v>0.015999999999999997</v>
      </c>
    </row>
    <row r="45" spans="1:8" ht="12" hidden="1">
      <c r="A45" s="9" t="s">
        <v>40</v>
      </c>
      <c r="B45" t="s">
        <v>51</v>
      </c>
      <c r="C45" s="1">
        <v>50</v>
      </c>
      <c r="D45" s="1" t="s">
        <v>41</v>
      </c>
      <c r="E45" s="15">
        <v>200</v>
      </c>
      <c r="F45" t="s">
        <v>43</v>
      </c>
      <c r="G45" s="48">
        <f>G44*C45/(E45+C45)</f>
        <v>0.014079999999999999</v>
      </c>
      <c r="H45" s="50">
        <f>G45/4.4</f>
        <v>0.0031999999999999993</v>
      </c>
    </row>
    <row r="46" spans="1:8" ht="12" hidden="1">
      <c r="A46" s="9" t="s">
        <v>46</v>
      </c>
      <c r="B46" t="s">
        <v>52</v>
      </c>
      <c r="C46" s="1">
        <v>50</v>
      </c>
      <c r="D46" s="1" t="s">
        <v>47</v>
      </c>
      <c r="E46" s="15">
        <v>200</v>
      </c>
      <c r="F46" t="s">
        <v>43</v>
      </c>
      <c r="G46" s="48">
        <f>G45*C46/(E46+C46)</f>
        <v>0.002816</v>
      </c>
      <c r="H46" s="50">
        <f>G46/4.4</f>
        <v>0.0006399999999999999</v>
      </c>
    </row>
    <row r="47" spans="3:8" ht="4.5" customHeight="1" hidden="1">
      <c r="C47" s="1"/>
      <c r="D47" s="1"/>
      <c r="E47" s="15"/>
      <c r="G47" s="14"/>
      <c r="H47" s="12"/>
    </row>
    <row r="48" spans="1:8" ht="12">
      <c r="A48" s="13"/>
      <c r="B48" s="1"/>
      <c r="C48" s="1"/>
      <c r="D48" s="1"/>
      <c r="E48" s="15"/>
      <c r="G48" s="14"/>
      <c r="H48" s="12"/>
    </row>
    <row r="49" ht="12.75">
      <c r="A49" s="2" t="s">
        <v>12</v>
      </c>
    </row>
    <row r="51" spans="1:8" ht="24">
      <c r="A51" s="16" t="s">
        <v>13</v>
      </c>
      <c r="B51" s="16" t="s">
        <v>14</v>
      </c>
      <c r="C51" s="17" t="s">
        <v>15</v>
      </c>
      <c r="D51" s="17" t="s">
        <v>16</v>
      </c>
      <c r="E51" s="18" t="s">
        <v>17</v>
      </c>
      <c r="F51" s="19"/>
      <c r="G51" s="16" t="s">
        <v>18</v>
      </c>
      <c r="H51" s="16" t="s">
        <v>19</v>
      </c>
    </row>
    <row r="52" spans="1:8" ht="12">
      <c r="A52" s="20"/>
      <c r="B52" s="20"/>
      <c r="C52" s="20" t="s">
        <v>43</v>
      </c>
      <c r="D52" s="20"/>
      <c r="E52" s="21"/>
      <c r="F52" s="22"/>
      <c r="G52" s="20" t="s">
        <v>20</v>
      </c>
      <c r="H52" s="20"/>
    </row>
    <row r="53" spans="1:8" ht="12">
      <c r="A53" s="23">
        <v>1</v>
      </c>
      <c r="B53" s="24" t="s">
        <v>21</v>
      </c>
      <c r="C53" s="25" t="s">
        <v>22</v>
      </c>
      <c r="D53" s="23" t="s">
        <v>44</v>
      </c>
      <c r="E53" s="26" t="s">
        <v>44</v>
      </c>
      <c r="F53" s="27" t="s">
        <v>43</v>
      </c>
      <c r="G53" s="28" t="s">
        <v>45</v>
      </c>
      <c r="H53" s="24" t="s">
        <v>23</v>
      </c>
    </row>
    <row r="54" spans="1:8" ht="12">
      <c r="A54" s="29">
        <v>2</v>
      </c>
      <c r="B54" s="30" t="s">
        <v>21</v>
      </c>
      <c r="C54" s="25" t="s">
        <v>22</v>
      </c>
      <c r="D54" s="23" t="s">
        <v>44</v>
      </c>
      <c r="E54" s="26" t="s">
        <v>44</v>
      </c>
      <c r="F54" s="27" t="s">
        <v>43</v>
      </c>
      <c r="G54" s="28" t="s">
        <v>45</v>
      </c>
      <c r="H54" s="24" t="s">
        <v>23</v>
      </c>
    </row>
    <row r="55" spans="1:8" ht="12">
      <c r="A55" s="23">
        <v>3</v>
      </c>
      <c r="B55" t="s">
        <v>67</v>
      </c>
      <c r="C55" s="36" t="s">
        <v>22</v>
      </c>
      <c r="D55" s="35" t="s">
        <v>44</v>
      </c>
      <c r="E55" s="37" t="s">
        <v>44</v>
      </c>
      <c r="F55" s="38" t="str">
        <f>B55</f>
        <v>F2 c1</v>
      </c>
      <c r="G55" s="39" t="s">
        <v>45</v>
      </c>
      <c r="H55" s="40" t="s">
        <v>23</v>
      </c>
    </row>
    <row r="56" spans="1:8" ht="12">
      <c r="A56" s="23">
        <v>4</v>
      </c>
      <c r="B56" t="s">
        <v>63</v>
      </c>
      <c r="C56" s="25" t="s">
        <v>22</v>
      </c>
      <c r="D56" s="23" t="s">
        <v>44</v>
      </c>
      <c r="E56" s="26" t="s">
        <v>44</v>
      </c>
      <c r="F56" s="27" t="str">
        <f>B56</f>
        <v>F2 c2</v>
      </c>
      <c r="G56" s="28" t="s">
        <v>45</v>
      </c>
      <c r="H56" s="24" t="s">
        <v>23</v>
      </c>
    </row>
    <row r="57" spans="1:8" ht="12">
      <c r="A57" s="23">
        <v>5</v>
      </c>
      <c r="B57" t="s">
        <v>64</v>
      </c>
      <c r="C57" s="25" t="s">
        <v>22</v>
      </c>
      <c r="D57" s="23" t="s">
        <v>44</v>
      </c>
      <c r="E57" s="26" t="s">
        <v>44</v>
      </c>
      <c r="F57" s="27" t="str">
        <f aca="true" t="shared" si="0" ref="F57:F74">B57</f>
        <v>F2 c3</v>
      </c>
      <c r="G57" s="28" t="s">
        <v>45</v>
      </c>
      <c r="H57" s="24" t="s">
        <v>23</v>
      </c>
    </row>
    <row r="58" spans="1:8" ht="12">
      <c r="A58" s="23">
        <v>6</v>
      </c>
      <c r="B58" t="s">
        <v>65</v>
      </c>
      <c r="C58" s="25" t="s">
        <v>22</v>
      </c>
      <c r="D58" s="23" t="s">
        <v>44</v>
      </c>
      <c r="E58" s="26" t="s">
        <v>44</v>
      </c>
      <c r="F58" s="27" t="str">
        <f t="shared" si="0"/>
        <v>F2 c4</v>
      </c>
      <c r="G58" s="28" t="s">
        <v>45</v>
      </c>
      <c r="H58" s="24" t="s">
        <v>23</v>
      </c>
    </row>
    <row r="59" spans="1:8" ht="12">
      <c r="A59" s="29">
        <v>7</v>
      </c>
      <c r="B59" t="s">
        <v>66</v>
      </c>
      <c r="C59" s="31" t="s">
        <v>22</v>
      </c>
      <c r="D59" s="29" t="s">
        <v>44</v>
      </c>
      <c r="E59" s="32" t="s">
        <v>44</v>
      </c>
      <c r="F59" s="33" t="str">
        <f t="shared" si="0"/>
        <v>F2 c5</v>
      </c>
      <c r="G59" s="34" t="s">
        <v>45</v>
      </c>
      <c r="H59" s="30" t="s">
        <v>23</v>
      </c>
    </row>
    <row r="60" spans="1:8" ht="12">
      <c r="A60" s="23">
        <v>8</v>
      </c>
      <c r="B60" s="51" t="s">
        <v>72</v>
      </c>
      <c r="C60" s="36" t="s">
        <v>22</v>
      </c>
      <c r="D60" s="35" t="s">
        <v>44</v>
      </c>
      <c r="E60" s="37" t="s">
        <v>44</v>
      </c>
      <c r="F60" s="27" t="str">
        <f t="shared" si="0"/>
        <v>F76 c1</v>
      </c>
      <c r="G60" s="39" t="s">
        <v>45</v>
      </c>
      <c r="H60" s="40" t="s">
        <v>23</v>
      </c>
    </row>
    <row r="61" spans="1:8" ht="12">
      <c r="A61" s="23">
        <v>9</v>
      </c>
      <c r="B61" s="1" t="s">
        <v>68</v>
      </c>
      <c r="C61" s="25" t="s">
        <v>22</v>
      </c>
      <c r="D61" s="23" t="s">
        <v>44</v>
      </c>
      <c r="E61" s="26" t="s">
        <v>44</v>
      </c>
      <c r="F61" s="27" t="str">
        <f t="shared" si="0"/>
        <v>F76 c2</v>
      </c>
      <c r="G61" s="28" t="s">
        <v>45</v>
      </c>
      <c r="H61" s="24" t="s">
        <v>23</v>
      </c>
    </row>
    <row r="62" spans="1:8" ht="12">
      <c r="A62" s="23">
        <v>10</v>
      </c>
      <c r="B62" s="1" t="s">
        <v>69</v>
      </c>
      <c r="C62" s="25" t="s">
        <v>22</v>
      </c>
      <c r="D62" s="23" t="s">
        <v>44</v>
      </c>
      <c r="E62" s="26" t="s">
        <v>44</v>
      </c>
      <c r="F62" s="27" t="str">
        <f t="shared" si="0"/>
        <v>F76 c3</v>
      </c>
      <c r="G62" s="28" t="s">
        <v>45</v>
      </c>
      <c r="H62" s="24" t="s">
        <v>23</v>
      </c>
    </row>
    <row r="63" spans="1:8" ht="12">
      <c r="A63" s="23">
        <v>11</v>
      </c>
      <c r="B63" s="1" t="s">
        <v>70</v>
      </c>
      <c r="C63" s="25" t="s">
        <v>22</v>
      </c>
      <c r="D63" s="23" t="s">
        <v>44</v>
      </c>
      <c r="E63" s="26" t="s">
        <v>44</v>
      </c>
      <c r="F63" s="27" t="str">
        <f t="shared" si="0"/>
        <v>F76 c4</v>
      </c>
      <c r="G63" s="28" t="s">
        <v>45</v>
      </c>
      <c r="H63" s="24" t="s">
        <v>23</v>
      </c>
    </row>
    <row r="64" spans="1:8" ht="12">
      <c r="A64" s="29">
        <v>12</v>
      </c>
      <c r="B64" s="3" t="s">
        <v>71</v>
      </c>
      <c r="C64" s="31" t="s">
        <v>22</v>
      </c>
      <c r="D64" s="29" t="s">
        <v>44</v>
      </c>
      <c r="E64" s="32" t="s">
        <v>44</v>
      </c>
      <c r="F64" s="33" t="str">
        <f t="shared" si="0"/>
        <v>F76 c5</v>
      </c>
      <c r="G64" s="34" t="s">
        <v>45</v>
      </c>
      <c r="H64" s="30" t="s">
        <v>23</v>
      </c>
    </row>
    <row r="65" spans="1:8" ht="12">
      <c r="A65" s="23">
        <v>13</v>
      </c>
      <c r="B65" t="s">
        <v>77</v>
      </c>
      <c r="C65" s="36" t="s">
        <v>22</v>
      </c>
      <c r="D65" s="35" t="s">
        <v>44</v>
      </c>
      <c r="E65" s="37" t="s">
        <v>44</v>
      </c>
      <c r="F65" s="27" t="str">
        <f t="shared" si="0"/>
        <v>F77 c1</v>
      </c>
      <c r="G65" s="39" t="s">
        <v>45</v>
      </c>
      <c r="H65" s="40" t="s">
        <v>23</v>
      </c>
    </row>
    <row r="66" spans="1:8" ht="12">
      <c r="A66" s="23">
        <v>14</v>
      </c>
      <c r="B66" t="s">
        <v>73</v>
      </c>
      <c r="C66" s="25" t="s">
        <v>22</v>
      </c>
      <c r="D66" s="23" t="s">
        <v>44</v>
      </c>
      <c r="E66" s="26" t="s">
        <v>44</v>
      </c>
      <c r="F66" s="27" t="str">
        <f t="shared" si="0"/>
        <v>F77 c2</v>
      </c>
      <c r="G66" s="28" t="s">
        <v>45</v>
      </c>
      <c r="H66" s="24" t="s">
        <v>23</v>
      </c>
    </row>
    <row r="67" spans="1:8" ht="12">
      <c r="A67" s="23">
        <v>15</v>
      </c>
      <c r="B67" t="s">
        <v>74</v>
      </c>
      <c r="C67" s="25" t="s">
        <v>22</v>
      </c>
      <c r="D67" s="23" t="s">
        <v>44</v>
      </c>
      <c r="E67" s="26" t="s">
        <v>44</v>
      </c>
      <c r="F67" s="27" t="str">
        <f t="shared" si="0"/>
        <v>F77 c3</v>
      </c>
      <c r="G67" s="28" t="s">
        <v>45</v>
      </c>
      <c r="H67" s="24" t="s">
        <v>23</v>
      </c>
    </row>
    <row r="68" spans="1:8" ht="12">
      <c r="A68" s="23">
        <v>16</v>
      </c>
      <c r="B68" t="s">
        <v>75</v>
      </c>
      <c r="C68" s="25" t="s">
        <v>22</v>
      </c>
      <c r="D68" s="23" t="s">
        <v>44</v>
      </c>
      <c r="E68" s="26" t="s">
        <v>44</v>
      </c>
      <c r="F68" s="27" t="str">
        <f t="shared" si="0"/>
        <v>F77 c4</v>
      </c>
      <c r="G68" s="28" t="s">
        <v>45</v>
      </c>
      <c r="H68" s="24" t="s">
        <v>23</v>
      </c>
    </row>
    <row r="69" spans="1:8" ht="12">
      <c r="A69" s="29">
        <v>17</v>
      </c>
      <c r="B69" s="52" t="s">
        <v>76</v>
      </c>
      <c r="C69" s="31" t="s">
        <v>22</v>
      </c>
      <c r="D69" s="29" t="s">
        <v>44</v>
      </c>
      <c r="E69" s="32" t="s">
        <v>44</v>
      </c>
      <c r="F69" s="33" t="str">
        <f t="shared" si="0"/>
        <v>F77 c5</v>
      </c>
      <c r="G69" s="34" t="s">
        <v>45</v>
      </c>
      <c r="H69" s="30" t="s">
        <v>23</v>
      </c>
    </row>
    <row r="70" spans="1:8" ht="12">
      <c r="A70" s="23">
        <v>18</v>
      </c>
      <c r="B70" t="s">
        <v>78</v>
      </c>
      <c r="C70" s="36" t="s">
        <v>22</v>
      </c>
      <c r="D70" s="35" t="s">
        <v>44</v>
      </c>
      <c r="E70" s="37" t="s">
        <v>44</v>
      </c>
      <c r="F70" s="27" t="str">
        <f t="shared" si="0"/>
        <v>F78 c1</v>
      </c>
      <c r="G70" s="39" t="s">
        <v>45</v>
      </c>
      <c r="H70" s="40" t="s">
        <v>23</v>
      </c>
    </row>
    <row r="71" spans="1:8" ht="12">
      <c r="A71" s="23">
        <v>19</v>
      </c>
      <c r="B71" t="s">
        <v>79</v>
      </c>
      <c r="C71" s="25" t="s">
        <v>22</v>
      </c>
      <c r="D71" s="23" t="s">
        <v>44</v>
      </c>
      <c r="E71" s="26" t="s">
        <v>44</v>
      </c>
      <c r="F71" s="27" t="str">
        <f t="shared" si="0"/>
        <v>F78 c2</v>
      </c>
      <c r="G71" s="28" t="s">
        <v>45</v>
      </c>
      <c r="H71" s="24" t="s">
        <v>23</v>
      </c>
    </row>
    <row r="72" spans="1:8" ht="12">
      <c r="A72" s="23">
        <v>20</v>
      </c>
      <c r="B72" t="s">
        <v>80</v>
      </c>
      <c r="C72" s="25" t="s">
        <v>22</v>
      </c>
      <c r="D72" s="23" t="s">
        <v>44</v>
      </c>
      <c r="E72" s="26" t="s">
        <v>44</v>
      </c>
      <c r="F72" s="27" t="str">
        <f t="shared" si="0"/>
        <v>F78 c3</v>
      </c>
      <c r="G72" s="28" t="s">
        <v>45</v>
      </c>
      <c r="H72" s="24" t="s">
        <v>23</v>
      </c>
    </row>
    <row r="73" spans="1:8" ht="12">
      <c r="A73" s="23">
        <v>21</v>
      </c>
      <c r="B73" t="s">
        <v>81</v>
      </c>
      <c r="C73" s="25" t="s">
        <v>22</v>
      </c>
      <c r="D73" s="23" t="s">
        <v>44</v>
      </c>
      <c r="E73" s="26" t="s">
        <v>44</v>
      </c>
      <c r="F73" s="27" t="str">
        <f t="shared" si="0"/>
        <v>F78 c4</v>
      </c>
      <c r="G73" s="28" t="s">
        <v>45</v>
      </c>
      <c r="H73" s="24" t="s">
        <v>23</v>
      </c>
    </row>
    <row r="74" spans="1:8" ht="12">
      <c r="A74" s="29">
        <v>22</v>
      </c>
      <c r="B74" t="s">
        <v>82</v>
      </c>
      <c r="C74" s="31" t="s">
        <v>22</v>
      </c>
      <c r="D74" s="29" t="s">
        <v>44</v>
      </c>
      <c r="E74" s="32" t="s">
        <v>44</v>
      </c>
      <c r="F74" s="27" t="str">
        <f t="shared" si="0"/>
        <v>F78 c5</v>
      </c>
      <c r="G74" s="34" t="s">
        <v>45</v>
      </c>
      <c r="H74" s="30" t="s">
        <v>23</v>
      </c>
    </row>
    <row r="75" spans="1:8" ht="12">
      <c r="A75" s="23">
        <v>23</v>
      </c>
      <c r="B75" s="40" t="s">
        <v>24</v>
      </c>
      <c r="C75" s="36" t="s">
        <v>22</v>
      </c>
      <c r="D75" s="35" t="s">
        <v>44</v>
      </c>
      <c r="E75" s="37" t="s">
        <v>44</v>
      </c>
      <c r="F75" s="38" t="s">
        <v>25</v>
      </c>
      <c r="G75" s="39" t="s">
        <v>45</v>
      </c>
      <c r="H75" s="40" t="s">
        <v>23</v>
      </c>
    </row>
    <row r="76" spans="1:8" ht="12">
      <c r="A76" s="29">
        <v>24</v>
      </c>
      <c r="B76" s="30" t="s">
        <v>26</v>
      </c>
      <c r="C76" s="31" t="s">
        <v>22</v>
      </c>
      <c r="D76" s="29" t="s">
        <v>44</v>
      </c>
      <c r="E76" s="32" t="s">
        <v>44</v>
      </c>
      <c r="F76" s="33" t="s">
        <v>27</v>
      </c>
      <c r="G76" s="34" t="s">
        <v>45</v>
      </c>
      <c r="H76" s="30" t="s">
        <v>23</v>
      </c>
    </row>
    <row r="77" spans="1:8" ht="12">
      <c r="A77" s="1"/>
      <c r="B77" s="15"/>
      <c r="C77" s="1"/>
      <c r="D77" s="1"/>
      <c r="E77" s="1"/>
      <c r="F77" s="1"/>
      <c r="G77" s="1"/>
      <c r="H77" s="1"/>
    </row>
    <row r="78" ht="12.75">
      <c r="A78" s="2" t="s">
        <v>28</v>
      </c>
    </row>
    <row r="79" spans="6:7" ht="12">
      <c r="F79" s="41"/>
      <c r="G79" s="41"/>
    </row>
    <row r="80" spans="1:7" ht="12">
      <c r="A80" t="s">
        <v>29</v>
      </c>
      <c r="F80" s="41"/>
      <c r="G80" s="41"/>
    </row>
    <row r="81" spans="1:8" ht="12">
      <c r="A81" s="42" t="s">
        <v>30</v>
      </c>
      <c r="F81" s="41"/>
      <c r="G81" s="43"/>
      <c r="H81" s="43"/>
    </row>
    <row r="82" spans="1:8" ht="12">
      <c r="A82" s="42" t="s">
        <v>31</v>
      </c>
      <c r="F82" s="41"/>
      <c r="G82" s="43"/>
      <c r="H82" s="43"/>
    </row>
    <row r="83" spans="1:8" ht="12">
      <c r="A83" t="s">
        <v>32</v>
      </c>
      <c r="F83" s="1"/>
      <c r="G83" s="1"/>
      <c r="H83" s="1"/>
    </row>
    <row r="84" spans="6:8" ht="12">
      <c r="F84" s="1"/>
      <c r="G84" s="1"/>
      <c r="H84" s="1"/>
    </row>
    <row r="85" spans="1:8" ht="12">
      <c r="A85" t="s">
        <v>33</v>
      </c>
      <c r="F85" s="1"/>
      <c r="G85" s="1"/>
      <c r="H85" s="1"/>
    </row>
    <row r="86" spans="6:8" ht="12">
      <c r="F86" s="1"/>
      <c r="G86" s="1"/>
      <c r="H86" s="1"/>
    </row>
    <row r="87" spans="1:8" ht="12">
      <c r="A87" t="s">
        <v>34</v>
      </c>
      <c r="F87" s="1"/>
      <c r="G87" s="1"/>
      <c r="H87" s="1"/>
    </row>
    <row r="88" spans="6:8" ht="12">
      <c r="F88" s="1"/>
      <c r="G88" s="1"/>
      <c r="H88" s="1"/>
    </row>
    <row r="89" spans="1:8" ht="12.75">
      <c r="A89" s="2" t="s">
        <v>35</v>
      </c>
      <c r="D89" s="9" t="s">
        <v>36</v>
      </c>
      <c r="E89" s="44">
        <f>COUNTA(A53:A76)*50</f>
        <v>1200</v>
      </c>
      <c r="F89" s="1"/>
      <c r="G89" s="1"/>
      <c r="H89" s="1"/>
    </row>
    <row r="90" spans="1:8" ht="12">
      <c r="A90" s="1"/>
      <c r="B90" s="1"/>
      <c r="C90" s="1"/>
      <c r="D90" s="1"/>
      <c r="E90" s="1"/>
      <c r="F90" s="1"/>
      <c r="G90" s="1"/>
      <c r="H90" s="1"/>
    </row>
    <row r="91" spans="1:8" ht="12">
      <c r="A91" s="1"/>
      <c r="B91" s="1"/>
      <c r="C91" s="1"/>
      <c r="D91" s="1"/>
      <c r="E91" s="1"/>
      <c r="F91" s="1"/>
      <c r="G91" s="1"/>
      <c r="H91" s="1"/>
    </row>
    <row r="92" spans="1:8" ht="12">
      <c r="A92" s="1"/>
      <c r="B92" s="1"/>
      <c r="C92" s="1"/>
      <c r="D92" s="1"/>
      <c r="E92" s="1"/>
      <c r="F92" s="1"/>
      <c r="G92" s="1"/>
      <c r="H92" s="1"/>
    </row>
    <row r="93" spans="1:8" ht="12">
      <c r="A93" s="1"/>
      <c r="B93" s="1"/>
      <c r="C93" s="1"/>
      <c r="D93" s="1"/>
      <c r="E93" s="1"/>
      <c r="F93" s="1"/>
      <c r="G93" s="1"/>
      <c r="H93" s="1"/>
    </row>
    <row r="94" spans="1:8" ht="12">
      <c r="A94" s="1"/>
      <c r="B94" s="1"/>
      <c r="C94" s="1"/>
      <c r="D94" s="1"/>
      <c r="E94" s="1"/>
      <c r="F94" s="1"/>
      <c r="G94" s="1"/>
      <c r="H94" s="1"/>
    </row>
    <row r="95" spans="1:8" ht="12">
      <c r="A95" s="1"/>
      <c r="B95" s="1"/>
      <c r="C95" s="1"/>
      <c r="D95" s="1"/>
      <c r="E95" s="1"/>
      <c r="F95" s="1"/>
      <c r="G95" s="1"/>
      <c r="H95" s="1"/>
    </row>
    <row r="96" spans="1:8" ht="12">
      <c r="A96" s="1"/>
      <c r="B96" s="1"/>
      <c r="C96" s="1"/>
      <c r="D96" s="1"/>
      <c r="E96" s="1"/>
      <c r="F96" s="1"/>
      <c r="G96" s="1"/>
      <c r="H96" s="1"/>
    </row>
    <row r="97" spans="1:8" ht="12">
      <c r="A97" s="1"/>
      <c r="B97" s="1"/>
      <c r="C97" s="1"/>
      <c r="D97" s="1"/>
      <c r="E97" s="1"/>
      <c r="F97" s="1"/>
      <c r="G97" s="1"/>
      <c r="H97" s="1"/>
    </row>
    <row r="98" spans="1:8" ht="12">
      <c r="A98" s="1"/>
      <c r="B98" s="1"/>
      <c r="C98" s="1"/>
      <c r="D98" s="1"/>
      <c r="E98" s="1"/>
      <c r="F98" s="1"/>
      <c r="G98" s="1"/>
      <c r="H98" s="1"/>
    </row>
  </sheetData>
  <mergeCells count="1">
    <mergeCell ref="A1:H1"/>
  </mergeCells>
  <printOptions/>
  <pageMargins left="0.7874015748031497" right="0.5905511811023623" top="0.7874015748031497" bottom="0.7874015748031497" header="0.5118110236220472" footer="0.31496062992125984"/>
  <pageSetup fitToHeight="1" fitToWidth="1" orientation="portrait" paperSize="9" scale="58"/>
  <headerFooter alignWithMargins="0">
    <oddFooter>&amp;L&amp;8BÜHLAMANN Laboratories AG / MS
&amp;F/&amp;A&amp;C&amp;8&amp;P/&amp;N&amp;R&amp;8Printing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Bühlmann Laboratories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Schneider</dc:creator>
  <cp:keywords/>
  <dc:description/>
  <cp:lastModifiedBy>Michael Schneider</cp:lastModifiedBy>
  <cp:lastPrinted>2011-02-18T08:27:52Z</cp:lastPrinted>
  <dcterms:created xsi:type="dcterms:W3CDTF">2011-01-17T10:33:20Z</dcterms:created>
  <dcterms:modified xsi:type="dcterms:W3CDTF">2011-02-01T16:33:20Z</dcterms:modified>
  <cp:category/>
  <cp:version/>
  <cp:contentType/>
  <cp:contentStatus/>
</cp:coreProperties>
</file>